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hidePivotFieldList="1"/>
  <mc:AlternateContent xmlns:mc="http://schemas.openxmlformats.org/markup-compatibility/2006">
    <mc:Choice Requires="x15">
      <x15ac:absPath xmlns:x15ac="http://schemas.microsoft.com/office/spreadsheetml/2010/11/ac" url="C:\Users\Raegait\Downloads\"/>
    </mc:Choice>
  </mc:AlternateContent>
  <xr:revisionPtr revIDLastSave="0" documentId="8_{C9F1D7EA-B00D-4560-8842-6301D1968A3F}" xr6:coauthVersionLast="36" xr6:coauthVersionMax="36" xr10:uidLastSave="{00000000-0000-0000-0000-000000000000}"/>
  <bookViews>
    <workbookView xWindow="0" yWindow="0" windowWidth="10290" windowHeight="7050" firstSheet="2" activeTab="5" xr2:uid="{00000000-000D-0000-FFFF-FFFF00000000}"/>
  </bookViews>
  <sheets>
    <sheet name="1. Per Diems" sheetId="7" r:id="rId1"/>
    <sheet name="2. Fixed Expenses" sheetId="10" r:id="rId2"/>
    <sheet name="3. Variable Expenses" sheetId="11" r:id="rId3"/>
    <sheet name="4. Program Fee" sheetId="6" r:id="rId4"/>
    <sheet name="5. Cost table" sheetId="9" r:id="rId5"/>
    <sheet name="6. Payments (Optional) " sheetId="12" r:id="rId6"/>
    <sheet name="6 faculty, original" sheetId="3" state="hidden" r:id="rId7"/>
  </sheets>
  <definedNames>
    <definedName name="_xlnm.Print_Area" localSheetId="0">'1. Per Diems'!$A$1:$M$89</definedName>
    <definedName name="_xlnm.Print_Area" localSheetId="1">'2. Fixed Expenses'!$A$20:$F$66</definedName>
    <definedName name="_xlnm.Print_Area" localSheetId="2">'3. Variable Expenses'!$A$1:$R$30</definedName>
    <definedName name="_xlnm.Print_Area" localSheetId="3">'4. Program Fee'!$A$1:$G$32</definedName>
    <definedName name="_xlnm.Print_Area" localSheetId="4">'5. Cost table'!$A$1:$J$28</definedName>
  </definedNames>
  <calcPr calcId="191029"/>
</workbook>
</file>

<file path=xl/calcChain.xml><?xml version="1.0" encoding="utf-8"?>
<calcChain xmlns="http://schemas.openxmlformats.org/spreadsheetml/2006/main">
  <c r="I5" i="12" l="1"/>
  <c r="I5" i="9"/>
  <c r="I5" i="6"/>
  <c r="I5" i="11"/>
  <c r="I5" i="10"/>
  <c r="H120" i="7"/>
  <c r="A16" i="11"/>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1" i="7"/>
  <c r="H122" i="7"/>
  <c r="H123" i="7"/>
  <c r="I125" i="7"/>
  <c r="F22" i="10"/>
  <c r="F48" i="10"/>
  <c r="G48" i="10"/>
  <c r="H48" i="10"/>
  <c r="I48" i="10"/>
  <c r="J48" i="10"/>
  <c r="F50" i="10"/>
  <c r="F64" i="10"/>
  <c r="F66" i="10"/>
  <c r="E14" i="6"/>
  <c r="F14" i="6"/>
  <c r="A7" i="6"/>
  <c r="F15" i="6"/>
  <c r="F16" i="6"/>
  <c r="F18" i="6"/>
  <c r="F13" i="6"/>
  <c r="F19" i="6"/>
  <c r="G14" i="6"/>
  <c r="C7" i="6"/>
  <c r="G15" i="6"/>
  <c r="G16" i="6"/>
  <c r="G18" i="6"/>
  <c r="G13" i="6"/>
  <c r="G19" i="6"/>
  <c r="H14" i="6"/>
  <c r="E7" i="6"/>
  <c r="H15" i="6"/>
  <c r="H16" i="6"/>
  <c r="H18" i="6"/>
  <c r="H13" i="6"/>
  <c r="H19" i="6"/>
  <c r="I14" i="6"/>
  <c r="G7" i="6"/>
  <c r="I15" i="6"/>
  <c r="I16" i="6"/>
  <c r="I18" i="6"/>
  <c r="I13" i="6"/>
  <c r="I19" i="6"/>
  <c r="J14" i="6"/>
  <c r="I7" i="6"/>
  <c r="J15" i="6"/>
  <c r="J16" i="6"/>
  <c r="J18" i="6"/>
  <c r="J13" i="6"/>
  <c r="J19" i="6"/>
  <c r="E16" i="6"/>
  <c r="E18" i="6"/>
  <c r="E19" i="6"/>
  <c r="J17" i="6"/>
  <c r="I17" i="6"/>
  <c r="H17" i="6"/>
  <c r="G17" i="6"/>
  <c r="C7" i="9"/>
  <c r="E7" i="9"/>
  <c r="G7" i="9"/>
  <c r="I7" i="9"/>
  <c r="A7" i="9"/>
  <c r="C7" i="11"/>
  <c r="E7" i="11"/>
  <c r="G7" i="11"/>
  <c r="I7" i="11"/>
  <c r="A7" i="11"/>
  <c r="C7" i="10"/>
  <c r="E7" i="10"/>
  <c r="G7" i="10"/>
  <c r="I7" i="10"/>
  <c r="A7" i="10"/>
  <c r="F27" i="9"/>
  <c r="I24" i="9"/>
  <c r="H24" i="9"/>
  <c r="F24" i="9"/>
  <c r="E24" i="9"/>
  <c r="I127" i="7"/>
  <c r="I33" i="7"/>
  <c r="I34" i="7"/>
  <c r="I35" i="7"/>
  <c r="I36" i="7"/>
  <c r="I37" i="7"/>
  <c r="I38" i="7"/>
  <c r="I39" i="7"/>
  <c r="I40" i="7"/>
  <c r="I41" i="7"/>
  <c r="I42" i="7"/>
  <c r="J14" i="11"/>
  <c r="I14" i="11"/>
  <c r="H14" i="11"/>
  <c r="G14" i="11"/>
  <c r="F14" i="11"/>
  <c r="E23" i="12"/>
  <c r="E30" i="11"/>
  <c r="A15" i="12"/>
  <c r="A4" i="12"/>
  <c r="A4" i="9"/>
  <c r="A4" i="6"/>
  <c r="A4" i="11"/>
  <c r="A4" i="10"/>
  <c r="I38" i="9"/>
  <c r="H38" i="9"/>
  <c r="F38" i="9"/>
  <c r="E38" i="9"/>
  <c r="A3" i="12"/>
  <c r="A2" i="12"/>
  <c r="A3" i="9"/>
  <c r="A2" i="9"/>
  <c r="A3" i="6"/>
  <c r="A2" i="6"/>
  <c r="A3" i="11"/>
  <c r="A2" i="11"/>
  <c r="A3" i="10"/>
  <c r="A2" i="10"/>
  <c r="J16" i="11"/>
  <c r="I16" i="11"/>
  <c r="H16" i="11"/>
  <c r="G16" i="11"/>
  <c r="F16" i="11"/>
  <c r="J26" i="11"/>
  <c r="I26" i="11"/>
  <c r="H26" i="11"/>
  <c r="G26" i="11"/>
  <c r="J25" i="11"/>
  <c r="I25" i="11"/>
  <c r="H25" i="11"/>
  <c r="G25" i="11"/>
  <c r="J24" i="11"/>
  <c r="I24" i="11"/>
  <c r="H24" i="11"/>
  <c r="G24" i="11"/>
  <c r="J23" i="11"/>
  <c r="I23" i="11"/>
  <c r="H23" i="11"/>
  <c r="G23" i="11"/>
  <c r="F23" i="11"/>
  <c r="J22" i="11"/>
  <c r="J21" i="11"/>
  <c r="I21" i="11"/>
  <c r="H21" i="11"/>
  <c r="F21" i="11"/>
  <c r="J17" i="11"/>
  <c r="J29" i="11"/>
  <c r="I29" i="11"/>
  <c r="H29" i="11"/>
  <c r="G29" i="11"/>
  <c r="F29" i="11"/>
  <c r="J28" i="11"/>
  <c r="I28" i="11"/>
  <c r="H28" i="11"/>
  <c r="G28" i="11"/>
  <c r="F28" i="11"/>
  <c r="J27" i="11"/>
  <c r="I27" i="11"/>
  <c r="H27" i="11"/>
  <c r="G27" i="11"/>
  <c r="F27" i="11"/>
  <c r="F26" i="11"/>
  <c r="F25" i="11"/>
  <c r="F24" i="11"/>
  <c r="I22" i="11"/>
  <c r="H22" i="11"/>
  <c r="G22" i="11"/>
  <c r="F22" i="11"/>
  <c r="J20" i="11"/>
  <c r="I20" i="11"/>
  <c r="H20" i="11"/>
  <c r="G20" i="11"/>
  <c r="F20" i="11"/>
  <c r="H19" i="11"/>
  <c r="G19" i="11"/>
  <c r="J19" i="11"/>
  <c r="I19" i="11"/>
  <c r="J18" i="11"/>
  <c r="I18" i="11"/>
  <c r="H18" i="11"/>
  <c r="G18" i="11"/>
  <c r="F18" i="11"/>
  <c r="G21" i="11"/>
  <c r="F19" i="11"/>
  <c r="I17" i="11"/>
  <c r="H17" i="11"/>
  <c r="G17" i="11"/>
  <c r="F17" i="11"/>
  <c r="H15" i="11"/>
  <c r="J15" i="11"/>
  <c r="I15" i="11"/>
  <c r="G15" i="11"/>
  <c r="F15" i="11"/>
  <c r="I27" i="9"/>
  <c r="I40" i="9"/>
  <c r="H27" i="9"/>
  <c r="H40" i="9"/>
  <c r="F40" i="9"/>
  <c r="E27" i="9"/>
  <c r="E40" i="9"/>
  <c r="H77" i="7"/>
  <c r="H76" i="7"/>
  <c r="H75" i="7"/>
  <c r="H74" i="7"/>
  <c r="I64" i="7"/>
  <c r="A64" i="7"/>
  <c r="I63" i="7"/>
  <c r="A63" i="7"/>
  <c r="I62" i="7"/>
  <c r="A62" i="7"/>
  <c r="I61" i="7"/>
  <c r="A61" i="7"/>
  <c r="I60" i="7"/>
  <c r="A60" i="7"/>
  <c r="I59" i="7"/>
  <c r="A59" i="7"/>
  <c r="I58" i="7"/>
  <c r="A58" i="7"/>
  <c r="I57" i="7"/>
  <c r="A57" i="7"/>
  <c r="I56" i="7"/>
  <c r="A56" i="7"/>
  <c r="I55" i="7"/>
  <c r="C55" i="7"/>
  <c r="A55" i="7"/>
  <c r="I54" i="7"/>
  <c r="C54" i="7"/>
  <c r="I53" i="7"/>
  <c r="C53" i="7"/>
  <c r="C64" i="7"/>
  <c r="E42" i="7"/>
  <c r="C63" i="7"/>
  <c r="E41" i="7"/>
  <c r="C62" i="7"/>
  <c r="E40" i="7"/>
  <c r="C61" i="7"/>
  <c r="E39" i="7"/>
  <c r="C60" i="7"/>
  <c r="E38" i="7"/>
  <c r="C59" i="7"/>
  <c r="E37" i="7"/>
  <c r="C58" i="7"/>
  <c r="E36" i="7"/>
  <c r="C57" i="7"/>
  <c r="E35" i="7"/>
  <c r="C56" i="7"/>
  <c r="E34" i="7"/>
  <c r="E33" i="7"/>
  <c r="I32" i="7"/>
  <c r="E32" i="7"/>
  <c r="I31" i="7"/>
  <c r="E31" i="7"/>
  <c r="F34" i="12"/>
  <c r="F17" i="6"/>
  <c r="F30" i="11"/>
  <c r="E15" i="6"/>
  <c r="G30" i="11"/>
  <c r="H30" i="11"/>
  <c r="I30" i="11"/>
  <c r="J30" i="11"/>
  <c r="E6" i="3"/>
  <c r="E20" i="3"/>
  <c r="E21" i="3"/>
  <c r="E22" i="3"/>
  <c r="E27" i="3"/>
  <c r="E28" i="3"/>
  <c r="E29" i="3"/>
  <c r="E30" i="3"/>
  <c r="E49" i="3"/>
  <c r="E52" i="3"/>
  <c r="E56" i="3"/>
  <c r="E62" i="3"/>
  <c r="E66" i="3"/>
  <c r="E69" i="3"/>
  <c r="E80" i="3"/>
  <c r="E87" i="3"/>
  <c r="E99" i="3"/>
  <c r="E102" i="3"/>
  <c r="E103" i="3"/>
  <c r="E89" i="3"/>
  <c r="E90" i="3"/>
  <c r="E32" i="3"/>
  <c r="E33" i="3"/>
  <c r="E100" i="3"/>
  <c r="E9" i="3"/>
  <c r="I20" i="6"/>
  <c r="I21" i="6"/>
  <c r="G20" i="6"/>
  <c r="G21" i="6"/>
  <c r="E20" i="6"/>
  <c r="E21" i="6"/>
  <c r="F20" i="6"/>
  <c r="F21" i="6"/>
  <c r="H20" i="6"/>
  <c r="H21" i="6"/>
  <c r="J20" i="6"/>
  <c r="J21" i="6"/>
</calcChain>
</file>

<file path=xl/sharedStrings.xml><?xml version="1.0" encoding="utf-8"?>
<sst xmlns="http://schemas.openxmlformats.org/spreadsheetml/2006/main" count="465" uniqueCount="286">
  <si>
    <t>Breakfast</t>
  </si>
  <si>
    <t xml:space="preserve">Lunch </t>
  </si>
  <si>
    <t>Dinner</t>
  </si>
  <si>
    <t>Incidentals</t>
  </si>
  <si>
    <t>Total</t>
  </si>
  <si>
    <t>Location 1</t>
  </si>
  <si>
    <t>Location 2</t>
  </si>
  <si>
    <t>Location 3</t>
  </si>
  <si>
    <t>Location 4</t>
  </si>
  <si>
    <t>Location 5</t>
  </si>
  <si>
    <t>Location 6</t>
  </si>
  <si>
    <t>Location 7</t>
  </si>
  <si>
    <t>Location 8</t>
  </si>
  <si>
    <t>Location 9</t>
  </si>
  <si>
    <t>Location 10</t>
  </si>
  <si>
    <t>First</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</si>
  <si>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</si>
  <si>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</si>
  <si>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</si>
  <si>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</si>
  <si>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</si>
  <si>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</si>
  <si>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</si>
  <si>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</si>
  <si>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</si>
  <si>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</si>
  <si>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</si>
  <si>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</si>
  <si>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</si>
  <si>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</si>
  <si>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</si>
  <si>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</si>
  <si>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</si>
  <si>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</si>
  <si>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</si>
  <si>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</si>
  <si>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</si>
  <si>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</si>
  <si>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</si>
  <si>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</si>
  <si>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</si>
  <si>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</si>
  <si>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</si>
  <si>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</si>
  <si>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</si>
  <si>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</si>
  <si>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</si>
  <si>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</si>
  <si>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</si>
  <si>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</si>
  <si>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</si>
  <si>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</si>
  <si>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</si>
  <si>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</si>
  <si>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</si>
  <si>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</si>
  <si>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</si>
  <si>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</si>
  <si>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</si>
  <si>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</si>
  <si>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Last</t>
  </si>
  <si>
    <t>Faculty #1</t>
  </si>
  <si>
    <t>Other expected cost (currency conversion fees, etc.)</t>
  </si>
  <si>
    <t xml:space="preserve">Group instructional costs </t>
  </si>
  <si>
    <t>Group tips</t>
  </si>
  <si>
    <t>Entrance fees/guest lectures</t>
  </si>
  <si>
    <t>Excursions</t>
  </si>
  <si>
    <t>Group meals</t>
  </si>
  <si>
    <t xml:space="preserve">Instructional costs </t>
  </si>
  <si>
    <t>Total Variable Cost</t>
  </si>
  <si>
    <t>Total Fixed Costs</t>
  </si>
  <si>
    <t>In-State</t>
  </si>
  <si>
    <t>Out-of-State</t>
  </si>
  <si>
    <t>12 Students, 13 weeks -- Revised Punta Cana Cost Structure - 6 VT teaching faculty</t>
  </si>
  <si>
    <t>Larry Grossman August 15, 2005</t>
  </si>
  <si>
    <t xml:space="preserve">PC costs assume there are 12 VT students </t>
  </si>
  <si>
    <t>VT will pay all costs for administrator of program</t>
  </si>
  <si>
    <t>rate</t>
  </si>
  <si>
    <t>PP</t>
  </si>
  <si>
    <t>Punta Cana room and board (January 16 - April 16, 2006)</t>
  </si>
  <si>
    <t>days</t>
  </si>
  <si>
    <t>(assume there during Spring break)</t>
  </si>
  <si>
    <t>Blacksburg, Ameri-suites (April 17-19), for summary</t>
  </si>
  <si>
    <t>Room and board</t>
  </si>
  <si>
    <t>Tuition AND fees</t>
  </si>
  <si>
    <t>VT price here</t>
  </si>
  <si>
    <r>
      <t xml:space="preserve">tuition - in state - PP </t>
    </r>
    <r>
      <rPr>
        <b/>
        <sz val="10"/>
        <rFont val="Arial"/>
        <family val="2"/>
      </rPr>
      <t>+ fees</t>
    </r>
  </si>
  <si>
    <t>18 credits</t>
  </si>
  <si>
    <r>
      <t xml:space="preserve">tuition - out of state - PP </t>
    </r>
    <r>
      <rPr>
        <b/>
        <sz val="10"/>
        <rFont val="Arial"/>
        <family val="2"/>
      </rPr>
      <t>+ fees</t>
    </r>
  </si>
  <si>
    <t>Student costs per person - fixed</t>
  </si>
  <si>
    <t>flight from Roanoke to PC</t>
  </si>
  <si>
    <t>transfers to/from PC airport (roundtrip)</t>
  </si>
  <si>
    <t>airport/visa fees</t>
  </si>
  <si>
    <t>park fee - one-time</t>
  </si>
  <si>
    <t>air conditioner  (assume there 3 months) ($600/month)</t>
  </si>
  <si>
    <t xml:space="preserve">set price </t>
  </si>
  <si>
    <t>administrative fee charged by PC</t>
  </si>
  <si>
    <t>Per student</t>
  </si>
  <si>
    <t>VT teaching faculty costs -- assume 6 VT teaching faculty</t>
  </si>
  <si>
    <t>unit cost</t>
  </si>
  <si>
    <t>TOTAL</t>
  </si>
  <si>
    <t>faculty apartment--assume VT faculty there 12 weeks (3 months)</t>
  </si>
  <si>
    <t>faculty -- food expenses</t>
  </si>
  <si>
    <t>flights</t>
  </si>
  <si>
    <t>transfers to/from PC  airport (roundtrip)</t>
  </si>
  <si>
    <t>Total faculty costs (except for field trips)</t>
  </si>
  <si>
    <t>Field trip costs</t>
  </si>
  <si>
    <t xml:space="preserve">  Limit of 15 days away from PC overnight during semester</t>
  </si>
  <si>
    <t xml:space="preserve">  Limit of 8 day trips, not overnight</t>
  </si>
  <si>
    <t>assumptions</t>
  </si>
  <si>
    <t>cost in Santo Domingo per hotel/night for double is $70</t>
  </si>
  <si>
    <t>cost for other places for hotel/night for double is $50</t>
  </si>
  <si>
    <t>food for students away from PC/day is $15</t>
  </si>
  <si>
    <t>food for students away from PC part day is $8</t>
  </si>
  <si>
    <t>no extra cost for faculty for food/day because food cost</t>
  </si>
  <si>
    <t xml:space="preserve">  in PC is optional for them and assuming $25/day anywhere</t>
  </si>
  <si>
    <t>2 students share a hotel room</t>
  </si>
  <si>
    <r>
      <t>Scarpaci</t>
    </r>
    <r>
      <rPr>
        <sz val="10"/>
        <rFont val="Arial"/>
        <family val="2"/>
      </rPr>
      <t xml:space="preserve"> </t>
    </r>
  </si>
  <si>
    <t xml:space="preserve">    5 trips Veron</t>
  </si>
  <si>
    <t>each trip</t>
  </si>
  <si>
    <t xml:space="preserve">       food, students</t>
  </si>
  <si>
    <t>5 days</t>
  </si>
  <si>
    <t>Kennedy</t>
  </si>
  <si>
    <t xml:space="preserve">     7 days overnight to mountains</t>
  </si>
  <si>
    <t xml:space="preserve">       hotels (6 rooms for students+1 for faculty)</t>
  </si>
  <si>
    <t>per day</t>
  </si>
  <si>
    <t>7 days</t>
  </si>
  <si>
    <t xml:space="preserve">       food, students </t>
  </si>
  <si>
    <t xml:space="preserve">       transport</t>
  </si>
  <si>
    <t xml:space="preserve">       admissions (est) 3 @ $10 each</t>
  </si>
  <si>
    <t>Via</t>
  </si>
  <si>
    <t xml:space="preserve">     1 day trip to Parque del Este</t>
  </si>
  <si>
    <t xml:space="preserve">       bus</t>
  </si>
  <si>
    <t>fixed</t>
  </si>
  <si>
    <t xml:space="preserve">       tour of park</t>
  </si>
  <si>
    <t>13 people</t>
  </si>
  <si>
    <t>12 people</t>
  </si>
  <si>
    <t>Fernandez</t>
  </si>
  <si>
    <t xml:space="preserve">    5 days in Santo Domingo</t>
  </si>
  <si>
    <t xml:space="preserve">       bus (transfer to SD is $450; each day there $550)</t>
  </si>
  <si>
    <t xml:space="preserve">       hotels (6 rooms for students +1 for faculty)</t>
  </si>
  <si>
    <t>Mayes</t>
  </si>
  <si>
    <t xml:space="preserve">    1 day overnight in Santo Domingo</t>
  </si>
  <si>
    <t>1 day</t>
  </si>
  <si>
    <t xml:space="preserve">       admissions (est) 1@ $10 each</t>
  </si>
  <si>
    <t xml:space="preserve">    2 local daytrips</t>
  </si>
  <si>
    <t xml:space="preserve">       bus (2 times) (each trip $325)</t>
  </si>
  <si>
    <t>2 days</t>
  </si>
  <si>
    <t xml:space="preserve">       admissions (est) 2 @ $10 each</t>
  </si>
  <si>
    <t xml:space="preserve"> Karen Duca (not sure of trip needs)</t>
  </si>
  <si>
    <t xml:space="preserve">    2 day overnight in Santo Domingo</t>
  </si>
  <si>
    <t>2 day</t>
  </si>
  <si>
    <t xml:space="preserve">       admissions (est) 2@ $10 each</t>
  </si>
  <si>
    <t>Total trip costs</t>
  </si>
  <si>
    <t>Total fieldtrip costs per student</t>
  </si>
  <si>
    <t>Summary (not including tuition)</t>
  </si>
  <si>
    <t>students' R&amp;B costs (PC 12 students, 13 weeks; BBG 3 nights)</t>
  </si>
  <si>
    <t>TOTAL, including R&amp;B (not including tuition)</t>
  </si>
  <si>
    <t>TOTAL (not including R&amp;B or tuition)</t>
  </si>
  <si>
    <t>TOTAL, including R&amp;B and in-state tuition</t>
  </si>
  <si>
    <t>TOTAL, including R&amp;B and out-of--state tuition</t>
  </si>
  <si>
    <t>If drive to Charlotte and fly to SD, save approx. $300 per student</t>
  </si>
  <si>
    <t>ENTER YOUR FEE HERE</t>
  </si>
  <si>
    <t>Total Less prior year residuals</t>
  </si>
  <si>
    <t>Telecommunications/data plan while abroad</t>
  </si>
  <si>
    <t xml:space="preserve">Facility or classroom rental </t>
  </si>
  <si>
    <t>Group ground transporation</t>
  </si>
  <si>
    <t xml:space="preserve"> Program Leader Costs </t>
  </si>
  <si>
    <t>Total program leader expenses</t>
  </si>
  <si>
    <t xml:space="preserve">Median </t>
  </si>
  <si>
    <t xml:space="preserve">Maximum </t>
  </si>
  <si>
    <t>Minimum</t>
  </si>
  <si>
    <t>2nd #</t>
  </si>
  <si>
    <t>4th #</t>
  </si>
  <si>
    <t xml:space="preserve">Stipends for guest lecturers or guides </t>
  </si>
  <si>
    <t>Variable Participant Costs</t>
  </si>
  <si>
    <t xml:space="preserve">Lodging </t>
  </si>
  <si>
    <t>Meal allowances given to participants</t>
  </si>
  <si>
    <t xml:space="preserve">Telecommunications </t>
  </si>
  <si>
    <t>Textbooks or supplies purchased for participants</t>
  </si>
  <si>
    <t xml:space="preserve">Single </t>
  </si>
  <si>
    <t>Program Costs</t>
  </si>
  <si>
    <t xml:space="preserve">Total Program Costs </t>
  </si>
  <si>
    <t>Final expenses per person</t>
  </si>
  <si>
    <t>SET FINAL PROGRAM FEE</t>
  </si>
  <si>
    <t>10% Contingency</t>
  </si>
  <si>
    <t>Undergraduate</t>
  </si>
  <si>
    <t>Graduate</t>
  </si>
  <si>
    <t>Item</t>
  </si>
  <si>
    <t>Billed Expenses</t>
  </si>
  <si>
    <t>Program Fee</t>
  </si>
  <si>
    <t>$</t>
  </si>
  <si>
    <t>Study Abroad Participation Fee</t>
  </si>
  <si>
    <t>Billable Subtotal</t>
  </si>
  <si>
    <t>Out-of-Pocket Student Expenses</t>
  </si>
  <si>
    <t>Application Fee</t>
  </si>
  <si>
    <t>Personal &amp; Other Expenses</t>
  </si>
  <si>
    <t>Books/Course Materials</t>
  </si>
  <si>
    <t>Non-Billable Subtotal</t>
  </si>
  <si>
    <t>Total Costs</t>
  </si>
  <si>
    <t>Step 1:  U.S. Department of State Foreign Per Diem Rates by Location</t>
  </si>
  <si>
    <t>Location (City)</t>
  </si>
  <si>
    <t>MAX Lodging</t>
  </si>
  <si>
    <r>
      <t xml:space="preserve">50% of max lodging
</t>
    </r>
    <r>
      <rPr>
        <b/>
        <i/>
        <sz val="11"/>
        <rFont val="Acherus Grotesque"/>
        <family val="3"/>
      </rPr>
      <t>(GEAC best practice)</t>
    </r>
  </si>
  <si>
    <t>M&amp;IE Rate</t>
  </si>
  <si>
    <r>
      <t xml:space="preserve">50% allowable M&amp;IE
</t>
    </r>
    <r>
      <rPr>
        <b/>
        <i/>
        <sz val="11"/>
        <rFont val="Acherus Grotesque"/>
        <family val="3"/>
      </rPr>
      <t>(GEAC best practice)</t>
    </r>
  </si>
  <si>
    <t>Example: Prague</t>
  </si>
  <si>
    <t>Example: London</t>
  </si>
  <si>
    <t>Step 2:  Find the breakdown of M&amp;IE rates for each location</t>
  </si>
  <si>
    <t>Day</t>
  </si>
  <si>
    <t>Notes (group dinner, free hotel breakfast)</t>
  </si>
  <si>
    <t>Day 1</t>
  </si>
  <si>
    <t>Group dinner</t>
  </si>
  <si>
    <t>Group lunch</t>
  </si>
  <si>
    <t>Itinerary location</t>
  </si>
  <si>
    <t>The total amount auto-populates in the faculty per diems line item on the "Set the fee" tab</t>
  </si>
  <si>
    <r>
      <t xml:space="preserve">Airfare
</t>
    </r>
    <r>
      <rPr>
        <i/>
        <sz val="10"/>
        <rFont val="Acherus Grotesque"/>
        <family val="3"/>
      </rPr>
      <t>(only if not included in the program fee)</t>
    </r>
  </si>
  <si>
    <r>
      <t xml:space="preserve">Estimated Meals
</t>
    </r>
    <r>
      <rPr>
        <i/>
        <sz val="10"/>
        <rFont val="Acherus Grotesque"/>
        <family val="3"/>
      </rPr>
      <t>(only those not included in the program fee)</t>
    </r>
  </si>
  <si>
    <r>
      <t xml:space="preserve">Passport Fee 
</t>
    </r>
    <r>
      <rPr>
        <i/>
        <sz val="10"/>
        <rFont val="Acherus Grotesque"/>
        <family val="3"/>
      </rPr>
      <t>(Cost for a new or renewal U.S. adult passport book, execution fee, and estimated $15 for photos)</t>
    </r>
  </si>
  <si>
    <r>
      <t xml:space="preserve">Visa Fees 
</t>
    </r>
    <r>
      <rPr>
        <i/>
        <sz val="10"/>
        <rFont val="Acherus Grotesque"/>
        <family val="3"/>
      </rPr>
      <t>(only if not included in the program fee)</t>
    </r>
  </si>
  <si>
    <r>
      <t xml:space="preserve">Immunizations
</t>
    </r>
    <r>
      <rPr>
        <i/>
        <sz val="10"/>
        <rFont val="Acherus Grotesque"/>
        <family val="3"/>
      </rPr>
      <t>(only if applicable)</t>
    </r>
  </si>
  <si>
    <r>
      <t xml:space="preserve">Third party provider/vendor fee
</t>
    </r>
    <r>
      <rPr>
        <sz val="10"/>
        <rFont val="Acherus Grotesque"/>
        <family val="3"/>
      </rPr>
      <t>(list the services included in the fee here….)</t>
    </r>
  </si>
  <si>
    <r>
      <t xml:space="preserve">Instructions: Use the table below to itemize the </t>
    </r>
    <r>
      <rPr>
        <b/>
        <u/>
        <sz val="11"/>
        <color rgb="FF861F41"/>
        <rFont val="Acherus Grotesque"/>
        <family val="3"/>
      </rPr>
      <t>per participant</t>
    </r>
    <r>
      <rPr>
        <b/>
        <sz val="11"/>
        <color rgb="FF861F41"/>
        <rFont val="Acherus Grotesque"/>
        <family val="3"/>
      </rPr>
      <t xml:space="preserve"> costs that will be paid from the program's local fund via collection of participants' program fees. Only list expenses included in the total participant program fee. Complete the </t>
    </r>
    <r>
      <rPr>
        <b/>
        <u/>
        <sz val="11"/>
        <color rgb="FF861F41"/>
        <rFont val="Acherus Grotesque"/>
        <family val="3"/>
      </rPr>
      <t>single participant column only</t>
    </r>
    <r>
      <rPr>
        <b/>
        <sz val="11"/>
        <color rgb="FF861F41"/>
        <rFont val="Acherus Grotesque"/>
        <family val="3"/>
      </rPr>
      <t xml:space="preserve"> and the remaining columns will auto-populate. Add or overwrite the cost items as needed to customize for your program's needs.  If a third party vendor/travel agency/study abroad provider is arranging services and charging a lump sum per participant, list the services that are included for the price indicated.</t>
    </r>
  </si>
  <si>
    <r>
      <t xml:space="preserve">Faculty #2
</t>
    </r>
    <r>
      <rPr>
        <b/>
        <sz val="10"/>
        <color theme="0"/>
        <rFont val="Acherus Grotesque"/>
        <family val="3"/>
      </rPr>
      <t>(required at 16)</t>
    </r>
  </si>
  <si>
    <r>
      <t xml:space="preserve">Faculty #3
</t>
    </r>
    <r>
      <rPr>
        <b/>
        <sz val="10"/>
        <color theme="0"/>
        <rFont val="Acherus Grotesque"/>
        <family val="3"/>
      </rPr>
      <t>(required at 31)</t>
    </r>
  </si>
  <si>
    <r>
      <t xml:space="preserve">Faculty #4
</t>
    </r>
    <r>
      <rPr>
        <b/>
        <sz val="10"/>
        <color theme="0"/>
        <rFont val="Acherus Grotesque"/>
        <family val="3"/>
      </rPr>
      <t>(required at 46)</t>
    </r>
  </si>
  <si>
    <r>
      <t xml:space="preserve">Faculty #5
</t>
    </r>
    <r>
      <rPr>
        <b/>
        <sz val="10"/>
        <color theme="0"/>
        <rFont val="Acherus Grotesque"/>
        <family val="3"/>
      </rPr>
      <t>(required at 61)</t>
    </r>
  </si>
  <si>
    <t>Total Fixed Program Costs</t>
  </si>
  <si>
    <t>Total Program Leader Costs +  Fixed Program Costs</t>
  </si>
  <si>
    <t>Step 3: Add your program's itinerary locations to column A, corresponding to the number of days in each location. Populate the necessary breakfast, lunch, dinner and incidental rates for each day of the itinerary (excluding any group meals, meals sponsored by other entities, meals included with the lodging arrangements, and/or meals included in the third party provider/vendor's fee).</t>
  </si>
  <si>
    <t>Breakfast included at hotel</t>
  </si>
  <si>
    <t>Step 2: Click on the link provided to access the itemized M&amp;IE meal rates. The 50% allowable M&amp;IE rate will auto-populate in the table below; use this number as a guide to identify the appropriate allocations for breakfast, lunch, dinner, and incidentals.</t>
  </si>
  <si>
    <t>Instructions: Complete the following table representing full student program costs. Under “Billed Expenses,” the program fee to be advertised to students will populate from the previous tab. Reference the Bursar’s Office website to insert the Study Abroad or Steger Center tuition and fee rates for the applicable term, credits, and residency status. Under “Out-of-Pocket Student Expenses,” itemize student costs that are not included in the program fee. 
Add additional line items only if necessary; customizations will likely fall under the “Out-of-Pocket Student Expenses” section. Do not add additional line items for expenses that are already included in the program fee (program leader costs, CISI insurance, lodging, in-country transportation, etc.).
The information represented in this table will be displayed to students on the “Financial Matters” tab of your program brochure webpage.</t>
  </si>
  <si>
    <t>Bursar's Office Tuition and Fee Rates</t>
  </si>
  <si>
    <t>Program Leader
Last Name</t>
  </si>
  <si>
    <t>Pre-Paid  Expenses</t>
  </si>
  <si>
    <t>Subtotal</t>
  </si>
  <si>
    <t xml:space="preserve">Expenses On-site/Reimbursable </t>
  </si>
  <si>
    <t xml:space="preserve">Final Enrollment </t>
  </si>
  <si>
    <t xml:space="preserve">Invoice - Hokiemart </t>
  </si>
  <si>
    <t xml:space="preserve">Travel Reimbursement </t>
  </si>
  <si>
    <t>Program leader airfare</t>
  </si>
  <si>
    <t>Student group airfare</t>
  </si>
  <si>
    <t>Payment Method</t>
  </si>
  <si>
    <t>60 days in advance of travel</t>
  </si>
  <si>
    <t xml:space="preserve">Fixed Program Costs - Flat Rate for Entire Group </t>
  </si>
  <si>
    <r>
      <t xml:space="preserve">CISI Travel Medical Insurance
</t>
    </r>
    <r>
      <rPr>
        <sz val="9"/>
        <rFont val="Acherus Grotesque"/>
        <family val="3"/>
      </rPr>
      <t>($10.01 /week or $38.10/month)</t>
    </r>
  </si>
  <si>
    <r>
      <t>Visa or ETA fees</t>
    </r>
    <r>
      <rPr>
        <sz val="9"/>
        <rFont val="Acherus Grotesque"/>
        <family val="3"/>
      </rPr>
      <t xml:space="preserve"> (if required)</t>
    </r>
  </si>
  <si>
    <t xml:space="preserve">Excursion 1: Location &amp; Brief Description </t>
  </si>
  <si>
    <t xml:space="preserve">     Transportation to/from location </t>
  </si>
  <si>
    <t xml:space="preserve">     Entrance Fees </t>
  </si>
  <si>
    <t xml:space="preserve">     Other </t>
  </si>
  <si>
    <t>Program Leader Name</t>
  </si>
  <si>
    <t xml:space="preserve"> Program Name</t>
  </si>
  <si>
    <r>
      <t xml:space="preserve">Airfare </t>
    </r>
    <r>
      <rPr>
        <sz val="9"/>
        <color theme="1"/>
        <rFont val="Acherus Grotesque"/>
        <family val="3"/>
      </rPr>
      <t>(only if included in the participant program fee)</t>
    </r>
  </si>
  <si>
    <r>
      <t xml:space="preserve">Instructions: To complete the budget sheet header, insert the program's name, name of program leader, and indicate the absolute minimum enrollment needed in order to offer the program, the median enrollment, and the maximum capacity possible.
</t>
    </r>
    <r>
      <rPr>
        <b/>
        <u/>
        <sz val="11"/>
        <color rgb="FF861F41"/>
        <rFont val="Acherus Grotesque"/>
        <family val="3"/>
      </rPr>
      <t>The spreadsheet contains multiple tabs.</t>
    </r>
    <r>
      <rPr>
        <b/>
        <sz val="11"/>
        <color rgb="FF861F41"/>
        <rFont val="Acherus Grotesque"/>
        <family val="3"/>
      </rPr>
      <t xml:space="preserve"> Tabs #1-5 must be completed to finalize your budget. Tab #6 is optional. 
Various components of this spreadsheet are set to auto-calculate; if you need assistance in expanding any of the tables to accommodate for additional information fields, contact GEO Fiscal Technician, Linda Tanko (ltanko@vt.edu).</t>
    </r>
  </si>
  <si>
    <t>Program Term: Dates</t>
  </si>
  <si>
    <t xml:space="preserve">Excursion 2: Location &amp; Brief Description </t>
  </si>
  <si>
    <t xml:space="preserve">Excursion 3: Location &amp; Brief Description </t>
  </si>
  <si>
    <t xml:space="preserve">Airfare </t>
  </si>
  <si>
    <t xml:space="preserve">In-country transportation </t>
  </si>
  <si>
    <r>
      <t xml:space="preserve">Instructions: The total fixed and variable program costs below along with the totals by minimum, median and maximum enrollment will autocalculate below. </t>
    </r>
    <r>
      <rPr>
        <b/>
        <u/>
        <sz val="11"/>
        <color rgb="FF861F41"/>
        <rFont val="Acherus Grotesque"/>
        <family val="3"/>
      </rPr>
      <t>Insert the carry forward amount from the previous year</t>
    </r>
    <r>
      <rPr>
        <b/>
        <sz val="11"/>
        <color rgb="FF861F41"/>
        <rFont val="Acherus Grotesque"/>
        <family val="3"/>
      </rPr>
      <t xml:space="preserve">. If none or unknown, leave blank. </t>
    </r>
  </si>
  <si>
    <t>Third party provider/vendor expenses</t>
  </si>
  <si>
    <t>Final Costs</t>
  </si>
  <si>
    <r>
      <t xml:space="preserve">Instructions: Use the field below to determine the final per participant program fee. All budgets must have a minimum of 10% contigency added for unexpected costs. In light of travel uncertainties due to the pandemic and inflation rates, the Global Education Approval Committee recommends adding a 20% contingency to your budget. The program fee should be set and advertised based on the minimum number of participants needed to offer the program. Use the totals above to set your program fee. It's best to round up to the nearest number. </t>
    </r>
    <r>
      <rPr>
        <b/>
        <u/>
        <sz val="11"/>
        <color rgb="FF861F41"/>
        <rFont val="Acherus Grotesque"/>
        <family val="3"/>
      </rPr>
      <t>Enter your final per participant program fee below</t>
    </r>
    <r>
      <rPr>
        <b/>
        <sz val="11"/>
        <color rgb="FF861F41"/>
        <rFont val="Acherus Grotesque"/>
        <family val="3"/>
      </rPr>
      <t>.</t>
    </r>
  </si>
  <si>
    <r>
      <t xml:space="preserve">Step 1: Insert your lodging locations in the table below. Click on the link provided to access the </t>
    </r>
    <r>
      <rPr>
        <b/>
        <u/>
        <sz val="11"/>
        <color rgb="FF861F41"/>
        <rFont val="Acherus Grotesque"/>
        <family val="3"/>
      </rPr>
      <t>U.S. Department of State Foreign Per Diem Rates by Location</t>
    </r>
    <r>
      <rPr>
        <b/>
        <sz val="11"/>
        <color rgb="FF861F41"/>
        <rFont val="Acherus Grotesque"/>
        <family val="3"/>
      </rPr>
      <t xml:space="preserve">. For each location, select the host country from the drop down menu. Find the host city in the list; if your city does not appear, choose the "Other" option. Copy and paste the maximum lodging rate and the M&amp;IE rate for each location. Regardless of where you spend the day, your per diems are based on your overnight location. The spreadsheet is formulated to calculate 50% of the maximum allowable amount, per the best practice recommendation of the Global Education Approval Committee (GEAC). </t>
    </r>
  </si>
  <si>
    <t>Entrance fees</t>
  </si>
  <si>
    <r>
      <t xml:space="preserve">Lodging </t>
    </r>
    <r>
      <rPr>
        <b/>
        <sz val="11"/>
        <rFont val="Acherus Grotesque"/>
        <family val="3"/>
      </rPr>
      <t>Per Diems</t>
    </r>
    <r>
      <rPr>
        <sz val="11"/>
        <rFont val="Acherus Grotesque"/>
        <family val="3"/>
      </rPr>
      <t xml:space="preserve"> </t>
    </r>
    <r>
      <rPr>
        <sz val="9"/>
        <rFont val="Acherus Grotesque"/>
        <family val="3"/>
      </rPr>
      <t>(if paying on-site)</t>
    </r>
  </si>
  <si>
    <t xml:space="preserve">     Lodging (if paying on-site)</t>
  </si>
  <si>
    <t>Disregard if not relevant to your program or included above</t>
  </si>
  <si>
    <r>
      <t xml:space="preserve">Instructions: </t>
    </r>
    <r>
      <rPr>
        <b/>
        <u/>
        <sz val="11"/>
        <color rgb="FF861F41"/>
        <rFont val="Acherus Grotesque"/>
        <family val="3"/>
      </rPr>
      <t>Insert the actual or final anticipated enrollment for the program above</t>
    </r>
    <r>
      <rPr>
        <b/>
        <sz val="11"/>
        <color rgb="FF861F41"/>
        <rFont val="Acherus Grotesque"/>
        <family val="3"/>
      </rPr>
      <t xml:space="preserve"> (update as needed). Use the following table as a tool to anticipate how significant program expenses will be paid and the final costs as well as the payment deadlines.  Funds are needed at least 30 days prior to an invoice due date.</t>
    </r>
  </si>
  <si>
    <t>Funds Needed By</t>
  </si>
  <si>
    <t>30 days in advance of travel</t>
  </si>
  <si>
    <t>Program leader expenses</t>
  </si>
  <si>
    <t>Vendor payment due date</t>
  </si>
  <si>
    <t>Instructions: Use the following tab to itemize program leader and responsible individual expenses as well as any group expenses that are considered fixed or do not vary based on group size. If the cost item is included in your third party provider fee, do not itemize it below (for example, airfare that is already part of the per/participant cost quote). Insert the last name of each program leader. Note: A faculty:student ratio of 1:15 must be maintained. The GEAC recommends identifying on-site support staff where appropriate as a stewardship measure. Add or overwrite the cost items as needed to customize for your program's needs.
If your program has multiple excursions, you may use the outline below to provide a more detailed accounting of the program leader costs associated with any excursion expenses. Disregard if not applicable to your program.</t>
  </si>
  <si>
    <t>In-country student transportation</t>
  </si>
  <si>
    <t>Instructions: Use the table below to indicate any fixed program expenses or expenses that do not vary regardless of the number of participating students.  Change the labels to personalize it.</t>
  </si>
  <si>
    <t xml:space="preserve">Estimated Tuition &amp; Fees </t>
  </si>
  <si>
    <t>January 2023</t>
  </si>
  <si>
    <t>Consider this amount when identifying the students' out-of-pocket expense for meals not included in the program fee (this calculation is based on the professor's allowable meal charges less incidentals)</t>
  </si>
  <si>
    <r>
      <t>Meals from</t>
    </r>
    <r>
      <rPr>
        <b/>
        <sz val="11"/>
        <rFont val="Acherus Grotesque"/>
        <family val="3"/>
      </rPr>
      <t xml:space="preserve"> Per Diems</t>
    </r>
    <r>
      <rPr>
        <sz val="11"/>
        <rFont val="Acherus Grotesque"/>
        <family val="3"/>
      </rPr>
      <t xml:space="preserve"> tab carries automatically for prof #1.  Manually duplicate for &gt;1 faculty</t>
    </r>
  </si>
  <si>
    <t>Transportation to/from airport in US</t>
  </si>
  <si>
    <t xml:space="preserve">You can revisit the budget once you have your final attendance numbers, </t>
  </si>
  <si>
    <t>This will help you know your balances while abroad.</t>
  </si>
  <si>
    <t>Carry forward from prior year or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</si>
</sst>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50" x14ac:knownFonts="1">
    <font>
      <sz val="10"/>
      <name val="Arial"/>
    </font>
    <font>
      <sz val="11"/>
      <color theme="1"/>
      <name val="Calibri"/>
      <family val="2"/>
      <scheme val="minor"/>
    </font>
    <font>
      <sz val="10"/>
      <name val="Arial"/>
      <family val="2"/>
    </font>
    <font>
      <sz val="8"/>
      <name val="Arial"/>
      <family val="2"/>
    </font>
    <font>
      <b/>
      <sz val="10"/>
      <name val="Arial"/>
      <family val="2"/>
    </font>
    <font>
      <b/>
      <sz val="10"/>
      <color indexed="10"/>
      <name val="Arial"/>
      <family val="2"/>
    </font>
    <font>
      <sz val="10"/>
      <name val="Arial"/>
      <family val="2"/>
    </font>
    <font>
      <b/>
      <sz val="12"/>
      <name val="Arial"/>
      <family val="2"/>
    </font>
    <font>
      <sz val="10"/>
      <color indexed="10"/>
      <name val="Arial"/>
      <family val="2"/>
    </font>
    <font>
      <u/>
      <sz val="10"/>
      <color indexed="12"/>
      <name val="Arial"/>
      <family val="2"/>
    </font>
    <font>
      <sz val="10"/>
      <name val="Arial"/>
      <family val="2"/>
    </font>
    <font>
      <sz val="8"/>
      <name val="Arial"/>
      <family val="2"/>
    </font>
    <font>
      <b/>
      <sz val="12"/>
      <name val="Calibri"/>
      <family val="2"/>
      <scheme val="minor"/>
    </font>
    <font>
      <sz val="12"/>
      <name val="Calibri"/>
      <family val="2"/>
      <scheme val="minor"/>
    </font>
    <font>
      <sz val="11"/>
      <name val="Acherus Grotesque"/>
      <family val="3"/>
    </font>
    <font>
      <sz val="11"/>
      <name val="Arial"/>
      <family val="2"/>
    </font>
    <font>
      <b/>
      <sz val="10"/>
      <color theme="1" tint="4.9989318521683403E-2"/>
      <name val="Acherus Grotesque"/>
      <family val="3"/>
    </font>
    <font>
      <sz val="10"/>
      <color rgb="FFC00000"/>
      <name val="Acherus Grotesque"/>
      <family val="3"/>
    </font>
    <font>
      <b/>
      <sz val="20"/>
      <color theme="0"/>
      <name val="Acherus Grotesque"/>
      <family val="3"/>
    </font>
    <font>
      <sz val="10"/>
      <color theme="0"/>
      <name val="Arial"/>
      <family val="2"/>
    </font>
    <font>
      <b/>
      <sz val="10"/>
      <color theme="0"/>
      <name val="Acherus Grotesque"/>
      <family val="3"/>
    </font>
    <font>
      <b/>
      <sz val="11"/>
      <color theme="0"/>
      <name val="Acherus Grotesque"/>
      <family val="3"/>
    </font>
    <font>
      <sz val="10"/>
      <name val="Acherus Grotesque"/>
      <family val="3"/>
    </font>
    <font>
      <sz val="12"/>
      <name val="Acherus Grotesque"/>
      <family val="3"/>
    </font>
    <font>
      <b/>
      <sz val="12"/>
      <name val="Acherus Grotesque"/>
      <family val="3"/>
    </font>
    <font>
      <b/>
      <sz val="10"/>
      <name val="Acherus Grotesque"/>
      <family val="3"/>
    </font>
    <font>
      <sz val="12"/>
      <color theme="1"/>
      <name val="Acherus Grotesque"/>
      <family val="3"/>
    </font>
    <font>
      <b/>
      <sz val="11"/>
      <name val="Acherus Grotesque"/>
      <family val="3"/>
    </font>
    <font>
      <sz val="11"/>
      <color theme="1"/>
      <name val="Acherus Grotesque"/>
      <family val="3"/>
    </font>
    <font>
      <b/>
      <sz val="11"/>
      <color theme="0"/>
      <name val="Acherus Grotesque Regular"/>
      <family val="3"/>
    </font>
    <font>
      <b/>
      <sz val="12"/>
      <color theme="0"/>
      <name val="Acherus Grotesque"/>
      <family val="3"/>
    </font>
    <font>
      <b/>
      <i/>
      <sz val="11"/>
      <name val="Acherus Grotesque"/>
      <family val="3"/>
    </font>
    <font>
      <sz val="12"/>
      <color theme="0"/>
      <name val="Acherus Grotesque"/>
      <family val="3"/>
    </font>
    <font>
      <b/>
      <sz val="18"/>
      <color theme="0"/>
      <name val="Acherus Grotesque"/>
      <family val="3"/>
    </font>
    <font>
      <b/>
      <sz val="11"/>
      <color rgb="FF861F41"/>
      <name val="Acherus Grotesque"/>
      <family val="3"/>
    </font>
    <font>
      <b/>
      <u/>
      <sz val="11"/>
      <color rgb="FF861F41"/>
      <name val="Acherus Grotesque"/>
      <family val="3"/>
    </font>
    <font>
      <b/>
      <u/>
      <sz val="11"/>
      <color theme="10"/>
      <name val="Acherus Grotesque"/>
      <family val="3"/>
    </font>
    <font>
      <i/>
      <sz val="10"/>
      <name val="Acherus Grotesque"/>
      <family val="3"/>
    </font>
    <font>
      <b/>
      <sz val="12"/>
      <color rgb="FF861F41"/>
      <name val="Acherus Grotesque"/>
      <family val="3"/>
    </font>
    <font>
      <b/>
      <sz val="10"/>
      <color rgb="FF861F41"/>
      <name val="Acherus Grotesque"/>
      <family val="3"/>
    </font>
    <font>
      <b/>
      <i/>
      <sz val="10"/>
      <name val="Acherus Grotesque"/>
      <family val="3"/>
    </font>
    <font>
      <sz val="10"/>
      <color theme="1"/>
      <name val="Acherus Grotesque"/>
      <family val="3"/>
    </font>
    <font>
      <b/>
      <i/>
      <sz val="11"/>
      <color rgb="FF861F41"/>
      <name val="Acherus Grotesque"/>
      <family val="3"/>
    </font>
    <font>
      <b/>
      <sz val="11"/>
      <color rgb="FFE87722"/>
      <name val="Acherus Grotesque"/>
      <family val="3"/>
    </font>
    <font>
      <sz val="9"/>
      <name val="Acherus Grotesque"/>
      <family val="3"/>
    </font>
    <font>
      <u/>
      <sz val="11"/>
      <color theme="10"/>
      <name val="Calibri"/>
      <family val="2"/>
      <scheme val="minor"/>
    </font>
    <font>
      <b/>
      <sz val="16"/>
      <color theme="0"/>
      <name val="Acherus Grotesque"/>
      <family val="3"/>
    </font>
    <font>
      <sz val="9"/>
      <color theme="1"/>
      <name val="Acherus Grotesque"/>
      <family val="3"/>
    </font>
    <font>
      <b/>
      <sz val="12"/>
      <color rgb="FFE87722"/>
      <name val="Acherus Grotesque"/>
      <family val="3"/>
    </font>
    <font>
      <sz val="10"/>
      <color theme="0"/>
      <name val="Acherus Grotesque"/>
      <family val="3"/>
    </font>
  </fonts>
  <fills count="12">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15"/>
        <bgColor indexed="64"/>
      </patternFill>
    </fill>
    <fill>
      <patternFill patternType="solid">
        <fgColor indexed="50"/>
        <bgColor indexed="64"/>
      </patternFill>
    </fill>
    <fill>
      <patternFill patternType="solid">
        <fgColor rgb="FFCC99FF"/>
        <bgColor indexed="64"/>
      </patternFill>
    </fill>
    <fill>
      <patternFill patternType="solid">
        <fgColor theme="0" tint="-0.34998626667073579"/>
        <bgColor indexed="64"/>
      </patternFill>
    </fill>
    <fill>
      <patternFill patternType="solid">
        <fgColor rgb="FF861F41"/>
        <bgColor indexed="64"/>
      </patternFill>
    </fill>
    <fill>
      <patternFill patternType="solid">
        <fgColor rgb="FFE5E1E6"/>
        <bgColor indexed="64"/>
      </patternFill>
    </fill>
    <fill>
      <patternFill patternType="solid">
        <fgColor rgb="FFE8772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style="medium">
        <color indexed="64"/>
      </bottom>
      <diagonal/>
    </border>
  </borders>
  <cellStyleXfs count="9">
    <xf numFmtId="0" fontId="0" fillId="0" borderId="0"/>
    <xf numFmtId="43" fontId="2" fillId="0" borderId="0" applyFont="0" applyFill="0" applyBorder="0" applyAlignment="0" applyProtection="0"/>
    <xf numFmtId="3" fontId="10" fillId="0" borderId="0" applyFont="0" applyFill="0" applyBorder="0" applyAlignment="0" applyProtection="0">
      <alignment vertical="top"/>
    </xf>
    <xf numFmtId="44" fontId="2" fillId="0" borderId="0" applyFont="0" applyFill="0" applyBorder="0" applyAlignment="0" applyProtection="0"/>
    <xf numFmtId="0" fontId="9" fillId="0" borderId="0" applyNumberFormat="0" applyFill="0" applyBorder="0" applyAlignment="0" applyProtection="0">
      <alignment vertical="top"/>
      <protection locked="0"/>
    </xf>
    <xf numFmtId="3" fontId="6" fillId="0" borderId="0" applyFont="0" applyFill="0" applyBorder="0" applyAlignment="0" applyProtection="0">
      <alignment vertical="top"/>
    </xf>
    <xf numFmtId="0" fontId="1" fillId="0" borderId="0"/>
    <xf numFmtId="44" fontId="1" fillId="0" borderId="0" applyFont="0" applyFill="0" applyBorder="0" applyAlignment="0" applyProtection="0"/>
    <xf numFmtId="0" fontId="45" fillId="0" borderId="0" applyNumberFormat="0" applyFill="0" applyBorder="0" applyAlignment="0" applyProtection="0"/>
  </cellStyleXfs>
  <cellXfs count="563">
    <xf numFmtId="0" fontId="0" fillId="0" borderId="0" xfId="0"/>
    <xf numFmtId="0" fontId="4" fillId="0" borderId="0" xfId="0" applyFont="1"/>
    <xf numFmtId="6" fontId="0" fillId="0" borderId="0" xfId="0" applyNumberFormat="1"/>
    <xf numFmtId="164" fontId="0" fillId="0" borderId="0" xfId="0" applyNumberFormat="1"/>
    <xf numFmtId="0" fontId="5" fillId="0" borderId="0" xfId="0" applyFont="1"/>
    <xf numFmtId="0" fontId="4" fillId="0" borderId="0" xfId="0" applyFont="1" applyAlignment="1">
      <alignment horizontal="left"/>
    </xf>
    <xf numFmtId="164" fontId="0" fillId="0" borderId="0" xfId="0" applyNumberFormat="1" applyAlignment="1">
      <alignment horizontal="left"/>
    </xf>
    <xf numFmtId="164" fontId="4" fillId="0" borderId="0" xfId="0" applyNumberFormat="1" applyFont="1" applyAlignment="1">
      <alignment horizontal="left"/>
    </xf>
    <xf numFmtId="0" fontId="0" fillId="0" borderId="0" xfId="0" applyAlignment="1">
      <alignment horizontal="left"/>
    </xf>
    <xf numFmtId="164" fontId="6" fillId="0" borderId="0" xfId="0" applyNumberFormat="1" applyFont="1" applyAlignment="1">
      <alignment horizontal="left"/>
    </xf>
    <xf numFmtId="0" fontId="4" fillId="2" borderId="0" xfId="0" applyFont="1" applyFill="1"/>
    <xf numFmtId="0" fontId="0" fillId="2" borderId="0" xfId="0" applyFill="1"/>
    <xf numFmtId="164" fontId="0" fillId="2" borderId="0" xfId="0" applyNumberFormat="1" applyFill="1"/>
    <xf numFmtId="164" fontId="4" fillId="2" borderId="0" xfId="0" applyNumberFormat="1" applyFont="1" applyFill="1" applyAlignment="1">
      <alignment horizontal="left"/>
    </xf>
    <xf numFmtId="0" fontId="6" fillId="0" borderId="0" xfId="0" applyFont="1"/>
    <xf numFmtId="0" fontId="4" fillId="3" borderId="0" xfId="0" applyFont="1" applyFill="1"/>
    <xf numFmtId="164" fontId="4" fillId="3" borderId="0" xfId="0" applyNumberFormat="1" applyFont="1" applyFill="1"/>
    <xf numFmtId="0" fontId="4" fillId="3" borderId="0" xfId="0" applyFont="1" applyFill="1" applyAlignment="1">
      <alignment horizontal="left"/>
    </xf>
    <xf numFmtId="0" fontId="4" fillId="2" borderId="0" xfId="0" applyFont="1" applyFill="1" applyAlignment="1">
      <alignment horizontal="left"/>
    </xf>
    <xf numFmtId="165" fontId="0" fillId="0" borderId="0" xfId="0" applyNumberFormat="1"/>
    <xf numFmtId="164" fontId="0" fillId="0" borderId="0" xfId="0" applyNumberFormat="1" applyAlignment="1">
      <alignment horizontal="center"/>
    </xf>
    <xf numFmtId="0" fontId="4" fillId="0" borderId="0" xfId="0" applyFont="1" applyAlignment="1">
      <alignment horizontal="center"/>
    </xf>
    <xf numFmtId="165" fontId="0" fillId="0" borderId="0" xfId="0" applyNumberFormat="1" applyAlignment="1">
      <alignment horizontal="left"/>
    </xf>
    <xf numFmtId="6" fontId="0" fillId="0" borderId="0" xfId="0" applyNumberFormat="1" applyAlignment="1">
      <alignment horizontal="left"/>
    </xf>
    <xf numFmtId="0" fontId="4" fillId="4" borderId="0" xfId="0" applyFont="1" applyFill="1"/>
    <xf numFmtId="0" fontId="6" fillId="5" borderId="0" xfId="0" applyFont="1" applyFill="1"/>
    <xf numFmtId="0" fontId="0" fillId="5" borderId="0" xfId="0" applyFill="1"/>
    <xf numFmtId="164" fontId="0" fillId="5" borderId="0" xfId="0" applyNumberFormat="1" applyFill="1"/>
    <xf numFmtId="164" fontId="4" fillId="5" borderId="0" xfId="0" applyNumberFormat="1" applyFont="1" applyFill="1" applyAlignment="1">
      <alignment horizontal="left"/>
    </xf>
    <xf numFmtId="0" fontId="4" fillId="4" borderId="1" xfId="0" applyFont="1" applyFill="1" applyBorder="1"/>
    <xf numFmtId="0" fontId="0" fillId="4" borderId="2" xfId="0" applyFill="1" applyBorder="1"/>
    <xf numFmtId="164" fontId="4" fillId="4" borderId="3" xfId="0" applyNumberFormat="1" applyFont="1" applyFill="1" applyBorder="1" applyAlignment="1">
      <alignment horizontal="left"/>
    </xf>
    <xf numFmtId="0" fontId="4" fillId="4" borderId="4" xfId="0" applyFont="1" applyFill="1" applyBorder="1"/>
    <xf numFmtId="0" fontId="0" fillId="4" borderId="5" xfId="0" applyFill="1" applyBorder="1"/>
    <xf numFmtId="164" fontId="4" fillId="4" borderId="6" xfId="0" applyNumberFormat="1" applyFont="1" applyFill="1" applyBorder="1" applyAlignment="1">
      <alignment horizontal="left"/>
    </xf>
    <xf numFmtId="0" fontId="8" fillId="0" borderId="0" xfId="0" applyFont="1"/>
    <xf numFmtId="0" fontId="0" fillId="6" borderId="0" xfId="0" applyFill="1"/>
    <xf numFmtId="164" fontId="0" fillId="6" borderId="0" xfId="0" applyNumberFormat="1" applyFill="1"/>
    <xf numFmtId="0" fontId="15" fillId="0" borderId="0" xfId="0" applyFont="1"/>
    <xf numFmtId="0" fontId="0" fillId="0" borderId="0" xfId="0" applyFill="1"/>
    <xf numFmtId="0" fontId="6" fillId="0" borderId="0" xfId="0" applyFont="1" applyFill="1" applyBorder="1" applyAlignment="1">
      <alignment horizontal="center"/>
    </xf>
    <xf numFmtId="0" fontId="16" fillId="0" borderId="0" xfId="0" applyFont="1" applyFill="1" applyBorder="1" applyAlignment="1">
      <alignment horizontal="center"/>
    </xf>
    <xf numFmtId="0" fontId="14" fillId="0" borderId="0" xfId="0" applyFont="1" applyFill="1" applyBorder="1"/>
    <xf numFmtId="0" fontId="0" fillId="0" borderId="0" xfId="0" applyFill="1" applyBorder="1"/>
    <xf numFmtId="0" fontId="22" fillId="0" borderId="0" xfId="0" applyFont="1"/>
    <xf numFmtId="0" fontId="22" fillId="0" borderId="0" xfId="0" applyFont="1" applyFill="1"/>
    <xf numFmtId="0" fontId="22" fillId="0" borderId="0" xfId="0" applyFont="1" applyAlignment="1">
      <alignment wrapText="1"/>
    </xf>
    <xf numFmtId="0" fontId="14" fillId="0" borderId="0" xfId="0" applyFont="1"/>
    <xf numFmtId="0" fontId="14" fillId="0" borderId="0" xfId="0" applyFont="1" applyBorder="1" applyAlignment="1">
      <alignment horizontal="left" vertical="center" wrapText="1"/>
    </xf>
    <xf numFmtId="0" fontId="0" fillId="0" borderId="0" xfId="0" applyBorder="1"/>
    <xf numFmtId="0" fontId="14" fillId="0" borderId="0" xfId="0" applyFont="1" applyBorder="1"/>
    <xf numFmtId="0" fontId="22" fillId="0" borderId="0" xfId="0" applyFont="1" applyBorder="1"/>
    <xf numFmtId="0" fontId="22" fillId="0" borderId="0" xfId="0" applyFont="1" applyFill="1" applyBorder="1"/>
    <xf numFmtId="0" fontId="22" fillId="0" borderId="0" xfId="0" applyFont="1" applyBorder="1" applyAlignment="1">
      <alignment horizontal="center"/>
    </xf>
    <xf numFmtId="0" fontId="0" fillId="0" borderId="0" xfId="0" applyFill="1" applyBorder="1" applyAlignment="1">
      <alignment vertical="center"/>
    </xf>
    <xf numFmtId="0" fontId="0" fillId="0" borderId="0" xfId="0" applyBorder="1" applyAlignment="1">
      <alignment vertical="center"/>
    </xf>
    <xf numFmtId="43" fontId="23" fillId="0" borderId="0" xfId="0" applyNumberFormat="1" applyFont="1" applyFill="1" applyBorder="1" applyAlignment="1">
      <alignment horizontal="left" vertical="center"/>
    </xf>
    <xf numFmtId="43"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26" fillId="0" borderId="0" xfId="0" applyFont="1"/>
    <xf numFmtId="0" fontId="24" fillId="0" borderId="0" xfId="0" applyFont="1" applyFill="1" applyBorder="1" applyAlignment="1">
      <alignment horizontal="center" vertical="center"/>
    </xf>
    <xf numFmtId="0" fontId="28" fillId="0" borderId="0" xfId="0" applyFont="1"/>
    <xf numFmtId="0" fontId="2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28" fillId="0" borderId="0" xfId="0" applyFont="1" applyBorder="1"/>
    <xf numFmtId="0" fontId="28" fillId="0" borderId="0" xfId="0" applyFont="1" applyAlignment="1">
      <alignment vertical="center"/>
    </xf>
    <xf numFmtId="0" fontId="28" fillId="0" borderId="0" xfId="0" applyFont="1" applyAlignment="1">
      <alignment horizontal="left"/>
    </xf>
    <xf numFmtId="0" fontId="14" fillId="0" borderId="0" xfId="0" applyFont="1" applyAlignment="1">
      <alignment horizontal="left"/>
    </xf>
    <xf numFmtId="0" fontId="14" fillId="0" borderId="0" xfId="0" applyFont="1" applyFill="1" applyBorder="1" applyAlignment="1">
      <alignment horizontal="left"/>
    </xf>
    <xf numFmtId="0" fontId="14" fillId="0" borderId="0" xfId="0" applyFont="1" applyAlignment="1">
      <alignment horizontal="left" vertical="center"/>
    </xf>
    <xf numFmtId="0" fontId="14" fillId="0" borderId="0" xfId="0" applyFont="1" applyFill="1" applyBorder="1" applyAlignment="1">
      <alignment horizontal="left" vertical="center"/>
    </xf>
    <xf numFmtId="0" fontId="28" fillId="0" borderId="0" xfId="0" applyFont="1" applyAlignment="1">
      <alignment horizontal="left" vertical="center"/>
    </xf>
    <xf numFmtId="0" fontId="22" fillId="0" borderId="0" xfId="0" applyFont="1" applyFill="1" applyBorder="1" applyAlignment="1">
      <alignment horizontal="center"/>
    </xf>
    <xf numFmtId="0" fontId="28" fillId="0" borderId="0" xfId="0" applyFont="1" applyFill="1" applyBorder="1"/>
    <xf numFmtId="0" fontId="28" fillId="0" borderId="0" xfId="0" applyFont="1" applyAlignment="1">
      <alignment wrapText="1"/>
    </xf>
    <xf numFmtId="0" fontId="16" fillId="0" borderId="0" xfId="0" applyFont="1" applyFill="1" applyBorder="1" applyAlignment="1">
      <alignment horizontal="center" vertical="center"/>
    </xf>
    <xf numFmtId="0" fontId="0" fillId="0" borderId="0" xfId="0" applyFill="1" applyAlignment="1">
      <alignment vertical="center"/>
    </xf>
    <xf numFmtId="0" fontId="0" fillId="8" borderId="0" xfId="0" applyFill="1" applyAlignment="1">
      <alignment vertical="center"/>
    </xf>
    <xf numFmtId="0" fontId="20" fillId="0" borderId="0" xfId="0" applyFont="1" applyFill="1" applyBorder="1" applyAlignment="1">
      <alignment horizontal="center" vertical="center"/>
    </xf>
    <xf numFmtId="0" fontId="19" fillId="0" borderId="0" xfId="0" applyFont="1" applyFill="1" applyBorder="1" applyAlignment="1">
      <alignment vertical="center"/>
    </xf>
    <xf numFmtId="43" fontId="23" fillId="0" borderId="0" xfId="1" applyFont="1" applyFill="1" applyBorder="1" applyAlignment="1">
      <alignment vertical="center"/>
    </xf>
    <xf numFmtId="43" fontId="13" fillId="0" borderId="0" xfId="1" applyFont="1" applyFill="1" applyBorder="1" applyAlignment="1">
      <alignment vertical="center"/>
    </xf>
    <xf numFmtId="43" fontId="24" fillId="0" borderId="0" xfId="0" applyNumberFormat="1" applyFont="1" applyFill="1" applyBorder="1" applyAlignment="1">
      <alignment vertical="center"/>
    </xf>
    <xf numFmtId="43" fontId="12" fillId="0" borderId="0" xfId="0" applyNumberFormat="1" applyFont="1" applyFill="1" applyBorder="1" applyAlignment="1">
      <alignment vertical="center"/>
    </xf>
    <xf numFmtId="0" fontId="14" fillId="0" borderId="0" xfId="0" applyFont="1" applyBorder="1" applyAlignment="1">
      <alignment vertical="center"/>
    </xf>
    <xf numFmtId="0" fontId="22" fillId="0" borderId="0" xfId="0" applyFont="1" applyBorder="1" applyAlignment="1">
      <alignment vertical="center"/>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0" applyFont="1" applyAlignment="1">
      <alignment vertical="center"/>
    </xf>
    <xf numFmtId="0" fontId="22" fillId="0" borderId="0" xfId="0" applyFont="1" applyAlignment="1">
      <alignment vertical="center" wrapText="1"/>
    </xf>
    <xf numFmtId="0" fontId="22" fillId="8" borderId="0" xfId="0" applyFont="1" applyFill="1" applyAlignment="1">
      <alignment vertical="center"/>
    </xf>
    <xf numFmtId="0" fontId="24" fillId="0" borderId="0" xfId="0" applyFont="1" applyAlignment="1">
      <alignment horizontal="right" vertical="center" wrapText="1"/>
    </xf>
    <xf numFmtId="43" fontId="23" fillId="0" borderId="0" xfId="0" applyNumberFormat="1" applyFont="1" applyAlignment="1">
      <alignment vertical="center"/>
    </xf>
    <xf numFmtId="0" fontId="24" fillId="0" borderId="11" xfId="0" applyFont="1" applyBorder="1" applyAlignment="1">
      <alignment horizontal="right" vertical="center" wrapText="1"/>
    </xf>
    <xf numFmtId="43" fontId="24" fillId="0" borderId="11" xfId="0" applyNumberFormat="1" applyFont="1" applyBorder="1" applyAlignment="1">
      <alignment vertical="center"/>
    </xf>
    <xf numFmtId="0" fontId="30" fillId="9" borderId="27" xfId="0" applyFont="1" applyFill="1" applyBorder="1" applyAlignment="1">
      <alignment horizontal="center" vertical="center"/>
    </xf>
    <xf numFmtId="0" fontId="30" fillId="9" borderId="27" xfId="0" applyFont="1" applyFill="1" applyBorder="1" applyAlignment="1">
      <alignment horizontal="center" vertical="center" wrapText="1"/>
    </xf>
    <xf numFmtId="0" fontId="30" fillId="9" borderId="28" xfId="0" applyFont="1" applyFill="1" applyBorder="1" applyAlignment="1">
      <alignment horizontal="center" vertical="center" wrapText="1"/>
    </xf>
    <xf numFmtId="44" fontId="22" fillId="0" borderId="0" xfId="3" applyFont="1" applyFill="1" applyBorder="1" applyAlignment="1">
      <alignment vertical="center"/>
    </xf>
    <xf numFmtId="0" fontId="22"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Border="1" applyAlignment="1">
      <alignment vertical="center"/>
    </xf>
    <xf numFmtId="0" fontId="22" fillId="7" borderId="0" xfId="0" applyFont="1" applyFill="1" applyBorder="1" applyAlignment="1">
      <alignment vertical="center"/>
    </xf>
    <xf numFmtId="0" fontId="14" fillId="0" borderId="0" xfId="0" applyFont="1" applyFill="1" applyBorder="1" applyAlignment="1">
      <alignment vertical="center"/>
    </xf>
    <xf numFmtId="0" fontId="22" fillId="0" borderId="0" xfId="0" applyFont="1" applyAlignment="1">
      <alignment horizontal="center"/>
    </xf>
    <xf numFmtId="0" fontId="24" fillId="0" borderId="39" xfId="0" applyFont="1" applyBorder="1" applyAlignment="1">
      <alignment horizontal="center" vertical="center" wrapText="1"/>
    </xf>
    <xf numFmtId="0" fontId="14" fillId="0" borderId="0" xfId="0" applyFont="1" applyBorder="1" applyAlignment="1">
      <alignment horizontal="left"/>
    </xf>
    <xf numFmtId="0" fontId="14" fillId="0" borderId="5" xfId="0" applyFont="1" applyBorder="1" applyAlignment="1">
      <alignment horizontal="left"/>
    </xf>
    <xf numFmtId="0" fontId="14" fillId="0" borderId="0" xfId="0" applyFont="1" applyBorder="1"/>
    <xf numFmtId="0" fontId="27" fillId="0" borderId="10" xfId="0" applyFont="1" applyBorder="1" applyAlignment="1">
      <alignment vertical="center"/>
    </xf>
    <xf numFmtId="44" fontId="14" fillId="0" borderId="0" xfId="3" applyFont="1" applyBorder="1"/>
    <xf numFmtId="44" fontId="23" fillId="0" borderId="8" xfId="3" applyFont="1" applyBorder="1" applyAlignment="1">
      <alignment vertical="center" wrapText="1"/>
    </xf>
    <xf numFmtId="0" fontId="34" fillId="10" borderId="18" xfId="0" applyFont="1" applyFill="1" applyBorder="1" applyAlignment="1">
      <alignment horizontal="left" vertical="center"/>
    </xf>
    <xf numFmtId="0" fontId="34" fillId="10" borderId="20" xfId="0" applyFont="1" applyFill="1" applyBorder="1" applyAlignment="1">
      <alignment horizontal="left" vertical="center"/>
    </xf>
    <xf numFmtId="0" fontId="34" fillId="10" borderId="25" xfId="0" applyFont="1" applyFill="1" applyBorder="1" applyAlignment="1">
      <alignment horizontal="left" vertical="center"/>
    </xf>
    <xf numFmtId="0" fontId="20" fillId="9" borderId="13" xfId="0" applyFont="1" applyFill="1" applyBorder="1" applyAlignment="1">
      <alignment horizontal="left" vertical="center" wrapText="1"/>
    </xf>
    <xf numFmtId="0" fontId="14" fillId="0" borderId="0" xfId="0" applyFont="1" applyBorder="1"/>
    <xf numFmtId="44" fontId="23" fillId="0" borderId="3" xfId="3" applyFont="1" applyBorder="1" applyAlignment="1">
      <alignment vertical="center" wrapText="1"/>
    </xf>
    <xf numFmtId="0" fontId="30" fillId="9" borderId="8" xfId="0" applyFont="1" applyFill="1" applyBorder="1" applyAlignment="1">
      <alignment vertical="center" wrapText="1"/>
    </xf>
    <xf numFmtId="0" fontId="24" fillId="10" borderId="9" xfId="0" applyFont="1" applyFill="1" applyBorder="1" applyAlignment="1">
      <alignment vertical="center"/>
    </xf>
    <xf numFmtId="0" fontId="24" fillId="10" borderId="10" xfId="0" applyFont="1" applyFill="1" applyBorder="1" applyAlignment="1">
      <alignment vertical="center"/>
    </xf>
    <xf numFmtId="0" fontId="24" fillId="10" borderId="14" xfId="0" applyFont="1" applyFill="1" applyBorder="1" applyAlignment="1">
      <alignment vertical="center"/>
    </xf>
    <xf numFmtId="0" fontId="24" fillId="10" borderId="40" xfId="0" applyFont="1" applyFill="1" applyBorder="1" applyAlignment="1">
      <alignment horizontal="center" vertical="center"/>
    </xf>
    <xf numFmtId="44" fontId="38" fillId="10" borderId="30" xfId="3" applyFont="1" applyFill="1" applyBorder="1" applyAlignment="1">
      <alignment vertical="center"/>
    </xf>
    <xf numFmtId="164" fontId="24" fillId="0" borderId="7" xfId="0" applyNumberFormat="1" applyFont="1" applyBorder="1" applyAlignment="1">
      <alignment vertical="center"/>
    </xf>
    <xf numFmtId="44" fontId="38" fillId="10" borderId="6" xfId="3" applyFont="1" applyFill="1" applyBorder="1" applyAlignment="1">
      <alignment vertical="center" wrapText="1"/>
    </xf>
    <xf numFmtId="0" fontId="34"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44" fontId="38" fillId="10" borderId="5" xfId="3" applyFont="1" applyFill="1" applyBorder="1" applyAlignment="1">
      <alignment vertical="center" wrapText="1"/>
    </xf>
    <xf numFmtId="0" fontId="30" fillId="9" borderId="40" xfId="0" applyFont="1" applyFill="1" applyBorder="1" applyAlignment="1">
      <alignment vertical="center" wrapText="1"/>
    </xf>
    <xf numFmtId="44" fontId="41" fillId="10" borderId="15" xfId="0" applyNumberFormat="1" applyFont="1" applyFill="1" applyBorder="1" applyAlignment="1">
      <alignment horizontal="center" vertical="center"/>
    </xf>
    <xf numFmtId="44" fontId="22" fillId="0" borderId="15" xfId="1" applyNumberFormat="1" applyFont="1" applyBorder="1" applyAlignment="1">
      <alignment horizontal="center" vertical="center"/>
    </xf>
    <xf numFmtId="44" fontId="22" fillId="0" borderId="32" xfId="1"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29" xfId="1" applyNumberFormat="1" applyFont="1" applyBorder="1" applyAlignment="1">
      <alignment horizontal="center" vertical="center"/>
    </xf>
    <xf numFmtId="44" fontId="39" fillId="10" borderId="13" xfId="0" applyNumberFormat="1" applyFont="1" applyFill="1" applyBorder="1" applyAlignment="1">
      <alignment horizontal="center" vertical="center"/>
    </xf>
    <xf numFmtId="44" fontId="39" fillId="10" borderId="30" xfId="0" applyNumberFormat="1" applyFont="1" applyFill="1" applyBorder="1" applyAlignment="1">
      <alignment horizontal="center" vertical="center"/>
    </xf>
    <xf numFmtId="44" fontId="23" fillId="10" borderId="11" xfId="3" applyNumberFormat="1" applyFont="1" applyFill="1" applyBorder="1" applyAlignment="1">
      <alignment horizontal="center" vertical="center"/>
    </xf>
    <xf numFmtId="44" fontId="34" fillId="10" borderId="18" xfId="0" applyNumberFormat="1" applyFont="1" applyFill="1" applyBorder="1" applyAlignment="1">
      <alignment horizontal="center" vertical="center"/>
    </xf>
    <xf numFmtId="44" fontId="34" fillId="10" borderId="18" xfId="3" applyNumberFormat="1" applyFont="1" applyFill="1" applyBorder="1" applyAlignment="1">
      <alignment horizontal="center" vertical="center"/>
    </xf>
    <xf numFmtId="44" fontId="34" fillId="10" borderId="20" xfId="0" applyNumberFormat="1" applyFont="1" applyFill="1" applyBorder="1" applyAlignment="1">
      <alignment horizontal="center" vertical="center"/>
    </xf>
    <xf numFmtId="44" fontId="34" fillId="10" borderId="20" xfId="3" applyNumberFormat="1" applyFont="1" applyFill="1" applyBorder="1" applyAlignment="1">
      <alignment horizontal="center" vertical="center"/>
    </xf>
    <xf numFmtId="44" fontId="34" fillId="10" borderId="25" xfId="0" applyNumberFormat="1" applyFont="1" applyFill="1" applyBorder="1" applyAlignment="1">
      <alignment horizontal="center" vertical="center"/>
    </xf>
    <xf numFmtId="44" fontId="34" fillId="10" borderId="25" xfId="3" applyNumberFormat="1" applyFont="1" applyFill="1" applyBorder="1" applyAlignment="1">
      <alignment horizontal="center" vertical="center"/>
    </xf>
    <xf numFmtId="44" fontId="14" fillId="0" borderId="0" xfId="3" applyNumberFormat="1" applyFont="1" applyBorder="1" applyAlignment="1">
      <alignment horizontal="center" vertical="center"/>
    </xf>
    <xf numFmtId="44" fontId="14" fillId="0" borderId="5" xfId="3" applyNumberFormat="1" applyFont="1" applyBorder="1" applyAlignment="1">
      <alignment horizontal="center" vertical="center"/>
    </xf>
    <xf numFmtId="44" fontId="23" fillId="10" borderId="29" xfId="3" applyNumberFormat="1" applyFont="1" applyFill="1" applyBorder="1" applyAlignment="1">
      <alignment horizontal="center" vertical="center"/>
    </xf>
    <xf numFmtId="44" fontId="23" fillId="0" borderId="15" xfId="3" applyNumberFormat="1" applyFont="1" applyFill="1" applyBorder="1" applyAlignment="1">
      <alignment horizontal="center" vertical="center"/>
    </xf>
    <xf numFmtId="44" fontId="23" fillId="0" borderId="32" xfId="3" applyNumberFormat="1" applyFont="1" applyFill="1" applyBorder="1" applyAlignment="1">
      <alignment horizontal="center" vertical="center"/>
    </xf>
    <xf numFmtId="44" fontId="23" fillId="0" borderId="15" xfId="3" applyNumberFormat="1" applyFont="1" applyBorder="1" applyAlignment="1">
      <alignment horizontal="center" vertical="center"/>
    </xf>
    <xf numFmtId="44" fontId="23" fillId="0" borderId="32" xfId="3" applyNumberFormat="1" applyFont="1" applyBorder="1" applyAlignment="1">
      <alignment horizontal="center" vertical="center"/>
    </xf>
    <xf numFmtId="44" fontId="23" fillId="0" borderId="11" xfId="3" applyNumberFormat="1" applyFont="1" applyBorder="1" applyAlignment="1">
      <alignment horizontal="center" vertical="center"/>
    </xf>
    <xf numFmtId="44" fontId="23" fillId="0" borderId="29" xfId="3" applyNumberFormat="1" applyFont="1" applyBorder="1" applyAlignment="1">
      <alignment horizontal="center" vertical="center"/>
    </xf>
    <xf numFmtId="44" fontId="14" fillId="10" borderId="11" xfId="3" applyNumberFormat="1" applyFont="1" applyFill="1" applyBorder="1" applyAlignment="1">
      <alignment horizontal="center" vertical="center"/>
    </xf>
    <xf numFmtId="44" fontId="14" fillId="10" borderId="29" xfId="3" applyNumberFormat="1" applyFont="1" applyFill="1" applyBorder="1" applyAlignment="1">
      <alignment horizontal="center" vertical="center"/>
    </xf>
    <xf numFmtId="44" fontId="14" fillId="10" borderId="13" xfId="3" applyNumberFormat="1" applyFont="1" applyFill="1" applyBorder="1" applyAlignment="1">
      <alignment horizontal="center" vertical="center"/>
    </xf>
    <xf numFmtId="44" fontId="14" fillId="10" borderId="30" xfId="3" applyNumberFormat="1" applyFont="1" applyFill="1" applyBorder="1" applyAlignment="1">
      <alignment horizontal="center" vertical="center"/>
    </xf>
    <xf numFmtId="44" fontId="23" fillId="10" borderId="13" xfId="3" applyNumberFormat="1" applyFont="1" applyFill="1" applyBorder="1" applyAlignment="1">
      <alignment horizontal="center" vertical="center"/>
    </xf>
    <xf numFmtId="44" fontId="23" fillId="10" borderId="30" xfId="3" applyNumberFormat="1" applyFont="1" applyFill="1" applyBorder="1" applyAlignment="1">
      <alignment horizontal="center" vertical="center"/>
    </xf>
    <xf numFmtId="44" fontId="34" fillId="10" borderId="13" xfId="3" applyNumberFormat="1" applyFont="1" applyFill="1" applyBorder="1" applyAlignment="1">
      <alignment horizontal="center" vertical="center"/>
    </xf>
    <xf numFmtId="44" fontId="26" fillId="0" borderId="29" xfId="3" applyNumberFormat="1" applyFont="1" applyBorder="1" applyAlignment="1">
      <alignment horizontal="center" vertical="center"/>
    </xf>
    <xf numFmtId="44" fontId="38" fillId="10" borderId="29" xfId="3" applyNumberFormat="1" applyFont="1" applyFill="1" applyBorder="1" applyAlignment="1">
      <alignment horizontal="center" vertical="center"/>
    </xf>
    <xf numFmtId="44" fontId="34" fillId="10" borderId="2" xfId="3" applyNumberFormat="1" applyFont="1" applyFill="1" applyBorder="1" applyAlignment="1">
      <alignment horizontal="center" vertical="center"/>
    </xf>
    <xf numFmtId="44" fontId="34" fillId="10" borderId="0" xfId="3" applyNumberFormat="1" applyFont="1" applyFill="1" applyBorder="1" applyAlignment="1">
      <alignment horizontal="center" vertical="center"/>
    </xf>
    <xf numFmtId="44" fontId="23" fillId="0" borderId="46" xfId="3" applyNumberFormat="1" applyFont="1" applyBorder="1" applyAlignment="1">
      <alignment horizontal="center" vertical="center"/>
    </xf>
    <xf numFmtId="44" fontId="38" fillId="10" borderId="57" xfId="0" applyNumberFormat="1" applyFont="1" applyFill="1" applyBorder="1" applyAlignment="1">
      <alignment horizontal="center" vertical="center"/>
    </xf>
    <xf numFmtId="165" fontId="23" fillId="0" borderId="7" xfId="3" applyNumberFormat="1" applyFont="1" applyBorder="1" applyAlignment="1">
      <alignment horizontal="center" vertical="center"/>
    </xf>
    <xf numFmtId="165" fontId="38" fillId="10" borderId="37" xfId="3" applyNumberFormat="1" applyFont="1" applyFill="1" applyBorder="1" applyAlignment="1">
      <alignment horizontal="center" vertical="center"/>
    </xf>
    <xf numFmtId="165" fontId="23" fillId="0" borderId="7" xfId="0" applyNumberFormat="1" applyFont="1" applyBorder="1" applyAlignment="1">
      <alignment horizontal="center" vertical="center"/>
    </xf>
    <xf numFmtId="165" fontId="38" fillId="10" borderId="37" xfId="0" applyNumberFormat="1" applyFont="1" applyFill="1" applyBorder="1" applyAlignment="1">
      <alignment horizontal="center" vertical="center"/>
    </xf>
    <xf numFmtId="44" fontId="14" fillId="0" borderId="11" xfId="1" applyNumberFormat="1" applyFont="1" applyBorder="1" applyAlignment="1">
      <alignment horizontal="center" vertical="center"/>
    </xf>
    <xf numFmtId="44" fontId="14" fillId="0" borderId="29" xfId="1" applyNumberFormat="1" applyFont="1" applyBorder="1" applyAlignment="1">
      <alignment vertical="center"/>
    </xf>
    <xf numFmtId="44" fontId="14" fillId="0" borderId="11" xfId="1" applyNumberFormat="1" applyFont="1" applyFill="1" applyBorder="1" applyAlignment="1">
      <alignment horizontal="center" vertical="center"/>
    </xf>
    <xf numFmtId="44" fontId="43" fillId="0" borderId="11" xfId="3" applyNumberFormat="1" applyFont="1" applyFill="1" applyBorder="1" applyAlignment="1">
      <alignment horizontal="center" vertical="center"/>
    </xf>
    <xf numFmtId="44" fontId="43" fillId="0" borderId="29" xfId="3" applyNumberFormat="1" applyFont="1" applyFill="1" applyBorder="1" applyAlignment="1">
      <alignment vertical="center"/>
    </xf>
    <xf numFmtId="0" fontId="30" fillId="9" borderId="11" xfId="0" applyFont="1" applyFill="1" applyBorder="1" applyAlignment="1">
      <alignment horizontal="center" vertical="center"/>
    </xf>
    <xf numFmtId="0" fontId="21" fillId="9" borderId="11" xfId="0" applyFont="1" applyFill="1" applyBorder="1" applyAlignment="1">
      <alignment horizontal="center" vertical="center"/>
    </xf>
    <xf numFmtId="16" fontId="21" fillId="9" borderId="11" xfId="0" applyNumberFormat="1" applyFont="1" applyFill="1" applyBorder="1" applyAlignment="1">
      <alignment horizontal="center" vertical="center"/>
    </xf>
    <xf numFmtId="0" fontId="29" fillId="9" borderId="11" xfId="0" applyFont="1" applyFill="1" applyBorder="1" applyAlignment="1">
      <alignment horizontal="center" vertical="center"/>
    </xf>
    <xf numFmtId="16" fontId="29" fillId="9" borderId="11" xfId="0" applyNumberFormat="1" applyFont="1" applyFill="1" applyBorder="1" applyAlignment="1">
      <alignment horizontal="center" vertical="center"/>
    </xf>
    <xf numFmtId="0" fontId="29" fillId="9" borderId="11" xfId="0" applyNumberFormat="1" applyFont="1" applyFill="1" applyBorder="1" applyAlignment="1">
      <alignment horizontal="center" vertical="center"/>
    </xf>
    <xf numFmtId="44" fontId="14" fillId="0" borderId="50" xfId="3" applyNumberFormat="1" applyFont="1" applyFill="1" applyBorder="1" applyAlignment="1">
      <alignment horizontal="center" vertical="center"/>
    </xf>
    <xf numFmtId="44" fontId="14" fillId="0" borderId="51" xfId="3" applyNumberFormat="1" applyFont="1" applyFill="1" applyBorder="1" applyAlignment="1">
      <alignment horizontal="center" vertical="center"/>
    </xf>
    <xf numFmtId="44" fontId="14" fillId="0" borderId="49" xfId="3" applyNumberFormat="1" applyFont="1" applyFill="1" applyBorder="1" applyAlignment="1">
      <alignment horizontal="center" vertical="center"/>
    </xf>
    <xf numFmtId="44" fontId="14" fillId="0" borderId="55" xfId="3" applyNumberFormat="1" applyFont="1" applyFill="1" applyBorder="1" applyAlignment="1">
      <alignment horizontal="center" vertical="center"/>
    </xf>
    <xf numFmtId="44" fontId="34" fillId="10" borderId="47" xfId="0" applyNumberFormat="1" applyFont="1" applyFill="1" applyBorder="1" applyAlignment="1">
      <alignment horizontal="center" vertical="center"/>
    </xf>
    <xf numFmtId="44" fontId="34" fillId="10" borderId="40" xfId="0" applyNumberFormat="1" applyFont="1" applyFill="1" applyBorder="1" applyAlignment="1">
      <alignment horizontal="center" vertical="center"/>
    </xf>
    <xf numFmtId="44" fontId="34" fillId="10" borderId="48" xfId="0" applyNumberFormat="1" applyFont="1" applyFill="1" applyBorder="1" applyAlignment="1">
      <alignment horizontal="center" vertical="center"/>
    </xf>
    <xf numFmtId="44" fontId="34" fillId="10" borderId="14" xfId="0" applyNumberFormat="1" applyFont="1" applyFill="1" applyBorder="1" applyAlignment="1">
      <alignment horizontal="center" vertical="center"/>
    </xf>
    <xf numFmtId="44" fontId="14" fillId="0" borderId="0" xfId="3" applyNumberFormat="1" applyFont="1" applyBorder="1" applyAlignment="1">
      <alignment horizontal="center" vertical="center"/>
    </xf>
    <xf numFmtId="44" fontId="14" fillId="0" borderId="46" xfId="3" applyNumberFormat="1" applyFont="1" applyFill="1" applyBorder="1" applyAlignment="1">
      <alignment horizontal="center" vertical="center"/>
    </xf>
    <xf numFmtId="44" fontId="42" fillId="10" borderId="59" xfId="0" applyNumberFormat="1" applyFont="1" applyFill="1" applyBorder="1" applyAlignment="1">
      <alignment horizontal="center" vertical="center"/>
    </xf>
    <xf numFmtId="44" fontId="28" fillId="0" borderId="11" xfId="0" applyNumberFormat="1" applyFont="1" applyFill="1" applyBorder="1" applyAlignment="1">
      <alignment horizontal="center" vertical="center"/>
    </xf>
    <xf numFmtId="0" fontId="30" fillId="9" borderId="45" xfId="0" applyFont="1" applyFill="1" applyBorder="1" applyAlignment="1">
      <alignment horizontal="center" vertical="center"/>
    </xf>
    <xf numFmtId="0" fontId="21" fillId="9" borderId="45" xfId="0" applyFont="1" applyFill="1" applyBorder="1" applyAlignment="1">
      <alignment horizontal="center" vertical="center"/>
    </xf>
    <xf numFmtId="0" fontId="21" fillId="9" borderId="45" xfId="0" applyNumberFormat="1" applyFont="1" applyFill="1" applyBorder="1" applyAlignment="1">
      <alignment horizontal="center" vertical="center"/>
    </xf>
    <xf numFmtId="44" fontId="28" fillId="0" borderId="33" xfId="0" applyNumberFormat="1" applyFont="1" applyFill="1" applyBorder="1" applyAlignment="1">
      <alignment horizontal="center" vertical="center"/>
    </xf>
    <xf numFmtId="44" fontId="14" fillId="0" borderId="27" xfId="1" applyNumberFormat="1" applyFont="1" applyFill="1" applyBorder="1" applyAlignment="1">
      <alignment horizontal="center" vertical="center"/>
    </xf>
    <xf numFmtId="44" fontId="14" fillId="0" borderId="27" xfId="1" applyNumberFormat="1" applyFont="1" applyBorder="1" applyAlignment="1">
      <alignment horizontal="center" vertical="center"/>
    </xf>
    <xf numFmtId="44" fontId="14" fillId="0" borderId="28" xfId="1" applyNumberFormat="1" applyFont="1" applyBorder="1" applyAlignment="1">
      <alignment vertical="center"/>
    </xf>
    <xf numFmtId="44" fontId="28" fillId="0" borderId="52" xfId="0" applyNumberFormat="1" applyFont="1" applyFill="1" applyBorder="1" applyAlignment="1">
      <alignment horizontal="center" vertical="center"/>
    </xf>
    <xf numFmtId="44" fontId="28" fillId="0" borderId="29" xfId="0" applyNumberFormat="1" applyFont="1" applyFill="1" applyBorder="1" applyAlignment="1">
      <alignment horizontal="center" vertical="center"/>
    </xf>
    <xf numFmtId="44" fontId="43" fillId="0" borderId="52" xfId="3" applyNumberFormat="1" applyFont="1" applyFill="1" applyBorder="1" applyAlignment="1">
      <alignment horizontal="center" vertical="center"/>
    </xf>
    <xf numFmtId="44" fontId="14" fillId="0" borderId="12" xfId="0" applyNumberFormat="1" applyFont="1" applyFill="1" applyBorder="1" applyAlignment="1">
      <alignment horizontal="center" vertical="center"/>
    </xf>
    <xf numFmtId="44" fontId="14" fillId="0" borderId="13" xfId="0" applyNumberFormat="1" applyFont="1" applyFill="1" applyBorder="1" applyAlignment="1">
      <alignment horizontal="center" vertical="center"/>
    </xf>
    <xf numFmtId="44" fontId="14" fillId="0" borderId="30" xfId="0" applyNumberFormat="1" applyFont="1" applyFill="1" applyBorder="1" applyAlignment="1">
      <alignment horizontal="right" vertical="center"/>
    </xf>
    <xf numFmtId="0" fontId="2" fillId="0" borderId="0" xfId="0" applyFont="1"/>
    <xf numFmtId="0" fontId="32" fillId="9" borderId="1" xfId="0" applyFont="1" applyFill="1" applyBorder="1" applyAlignment="1">
      <alignment wrapText="1"/>
    </xf>
    <xf numFmtId="0" fontId="32" fillId="9" borderId="2" xfId="0" applyFont="1" applyFill="1" applyBorder="1" applyAlignment="1"/>
    <xf numFmtId="0" fontId="32" fillId="9" borderId="2" xfId="0" applyFont="1" applyFill="1" applyBorder="1" applyAlignment="1">
      <alignment horizontal="right"/>
    </xf>
    <xf numFmtId="0" fontId="49" fillId="9" borderId="2" xfId="0" applyFont="1" applyFill="1" applyBorder="1" applyAlignment="1">
      <alignment horizontal="right"/>
    </xf>
    <xf numFmtId="0" fontId="49" fillId="9" borderId="2" xfId="0" applyFont="1" applyFill="1" applyBorder="1" applyAlignment="1">
      <alignment horizontal="center"/>
    </xf>
    <xf numFmtId="0" fontId="49" fillId="9" borderId="3" xfId="0" applyFont="1" applyFill="1" applyBorder="1" applyAlignment="1">
      <alignment horizontal="center"/>
    </xf>
    <xf numFmtId="0" fontId="49" fillId="9" borderId="0" xfId="0" applyFont="1" applyFill="1" applyBorder="1" applyAlignment="1">
      <alignment horizontal="center"/>
    </xf>
    <xf numFmtId="0" fontId="49" fillId="9" borderId="8" xfId="0" applyFont="1" applyFill="1" applyBorder="1" applyAlignment="1">
      <alignment horizontal="center"/>
    </xf>
    <xf numFmtId="0" fontId="20" fillId="9" borderId="0" xfId="0" applyFont="1" applyFill="1" applyBorder="1" applyAlignment="1">
      <alignment horizontal="center"/>
    </xf>
    <xf numFmtId="0" fontId="20" fillId="9" borderId="8" xfId="0" applyFont="1" applyFill="1" applyBorder="1" applyAlignment="1">
      <alignment horizontal="center"/>
    </xf>
    <xf numFmtId="0" fontId="46" fillId="9" borderId="4" xfId="0" applyFont="1" applyFill="1" applyBorder="1" applyAlignment="1">
      <alignment horizontal="center" wrapText="1"/>
    </xf>
    <xf numFmtId="0" fontId="46" fillId="9" borderId="5" xfId="0" applyFont="1" applyFill="1" applyBorder="1" applyAlignment="1">
      <alignment horizontal="center" wrapText="1"/>
    </xf>
    <xf numFmtId="0" fontId="20" fillId="9" borderId="5" xfId="0" applyFont="1" applyFill="1" applyBorder="1" applyAlignment="1">
      <alignment horizontal="center"/>
    </xf>
    <xf numFmtId="0" fontId="23" fillId="9" borderId="1" xfId="0" applyFont="1" applyFill="1" applyBorder="1" applyAlignment="1">
      <alignment vertical="center" wrapText="1"/>
    </xf>
    <xf numFmtId="0" fontId="23" fillId="9" borderId="2" xfId="0" applyFont="1" applyFill="1" applyBorder="1" applyAlignment="1">
      <alignment vertical="center"/>
    </xf>
    <xf numFmtId="0" fontId="32" fillId="9" borderId="2" xfId="0" applyFont="1" applyFill="1" applyBorder="1" applyAlignment="1">
      <alignment horizontal="right" vertical="center"/>
    </xf>
    <xf numFmtId="0" fontId="17" fillId="9" borderId="2" xfId="0" applyFont="1" applyFill="1" applyBorder="1" applyAlignment="1">
      <alignment horizontal="right" vertical="center"/>
    </xf>
    <xf numFmtId="0" fontId="22" fillId="9" borderId="2"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8"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8" xfId="0" applyFont="1" applyFill="1" applyBorder="1" applyAlignment="1">
      <alignment horizontal="center" vertical="center"/>
    </xf>
    <xf numFmtId="0" fontId="46" fillId="9" borderId="4" xfId="0" applyFont="1" applyFill="1" applyBorder="1" applyAlignment="1">
      <alignment horizontal="center" vertical="center" wrapText="1"/>
    </xf>
    <xf numFmtId="0" fontId="46" fillId="9" borderId="5" xfId="0" applyFont="1" applyFill="1" applyBorder="1" applyAlignment="1">
      <alignment horizontal="center" vertical="center" wrapText="1"/>
    </xf>
    <xf numFmtId="0" fontId="16" fillId="9" borderId="5" xfId="0" applyFont="1" applyFill="1" applyBorder="1" applyAlignment="1">
      <alignment horizontal="center" vertical="center"/>
    </xf>
    <xf numFmtId="0" fontId="23" fillId="9" borderId="1" xfId="0" applyFont="1" applyFill="1" applyBorder="1" applyAlignment="1">
      <alignment wrapText="1"/>
    </xf>
    <xf numFmtId="0" fontId="23" fillId="9" borderId="2" xfId="0" applyFont="1" applyFill="1" applyBorder="1" applyAlignment="1"/>
    <xf numFmtId="0" fontId="17" fillId="9" borderId="2" xfId="0" applyFont="1" applyFill="1" applyBorder="1" applyAlignment="1">
      <alignment horizontal="right"/>
    </xf>
    <xf numFmtId="0" fontId="22" fillId="9" borderId="2" xfId="0" applyFont="1" applyFill="1" applyBorder="1" applyAlignment="1">
      <alignment horizontal="center"/>
    </xf>
    <xf numFmtId="0" fontId="22" fillId="9" borderId="3" xfId="0" applyFont="1" applyFill="1" applyBorder="1" applyAlignment="1">
      <alignment horizontal="center"/>
    </xf>
    <xf numFmtId="0" fontId="22" fillId="9" borderId="0" xfId="0" applyFont="1" applyFill="1" applyBorder="1" applyAlignment="1">
      <alignment horizontal="center"/>
    </xf>
    <xf numFmtId="0" fontId="22" fillId="9" borderId="8" xfId="0" applyFont="1" applyFill="1" applyBorder="1" applyAlignment="1">
      <alignment horizontal="center"/>
    </xf>
    <xf numFmtId="0" fontId="16" fillId="9" borderId="0" xfId="0" applyFont="1" applyFill="1" applyBorder="1" applyAlignment="1">
      <alignment horizontal="center"/>
    </xf>
    <xf numFmtId="0" fontId="16" fillId="9" borderId="8" xfId="0" applyFont="1" applyFill="1" applyBorder="1" applyAlignment="1">
      <alignment horizontal="center"/>
    </xf>
    <xf numFmtId="0" fontId="16" fillId="9" borderId="5" xfId="0" applyFont="1" applyFill="1" applyBorder="1" applyAlignment="1">
      <alignment horizontal="center"/>
    </xf>
    <xf numFmtId="0" fontId="14" fillId="0" borderId="5" xfId="0" applyFont="1" applyBorder="1" applyAlignment="1">
      <alignment horizontal="center"/>
    </xf>
    <xf numFmtId="0" fontId="14" fillId="0" borderId="10" xfId="0" applyFont="1" applyBorder="1" applyAlignment="1">
      <alignment horizontal="center"/>
    </xf>
    <xf numFmtId="0" fontId="14" fillId="0" borderId="2" xfId="0" applyFont="1" applyBorder="1" applyAlignment="1">
      <alignment horizont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0" xfId="0" applyFont="1" applyBorder="1" applyAlignment="1">
      <alignment horizontal="left" vertical="center" wrapText="1"/>
    </xf>
    <xf numFmtId="0" fontId="27" fillId="0" borderId="14" xfId="0" applyFont="1" applyBorder="1" applyAlignment="1">
      <alignment horizontal="left" vertical="center" wrapText="1"/>
    </xf>
    <xf numFmtId="0" fontId="34" fillId="10" borderId="7" xfId="0" applyFont="1" applyFill="1" applyBorder="1"/>
    <xf numFmtId="0" fontId="34" fillId="10" borderId="0" xfId="0" applyFont="1" applyFill="1" applyBorder="1"/>
    <xf numFmtId="44" fontId="34" fillId="10" borderId="0" xfId="3" applyNumberFormat="1" applyFont="1" applyFill="1" applyBorder="1" applyAlignment="1">
      <alignment horizontal="center" vertical="center"/>
    </xf>
    <xf numFmtId="44" fontId="34" fillId="10" borderId="8" xfId="3" applyNumberFormat="1" applyFont="1" applyFill="1" applyBorder="1" applyAlignment="1">
      <alignment horizontal="center" vertical="center"/>
    </xf>
    <xf numFmtId="0" fontId="34" fillId="10" borderId="7" xfId="0" applyFont="1" applyFill="1" applyBorder="1" applyAlignment="1">
      <alignment horizontal="left"/>
    </xf>
    <xf numFmtId="0" fontId="34" fillId="10" borderId="0" xfId="0" applyFont="1" applyFill="1" applyBorder="1" applyAlignment="1">
      <alignment horizontal="left"/>
    </xf>
    <xf numFmtId="0" fontId="14" fillId="0" borderId="7" xfId="0" applyFont="1" applyBorder="1"/>
    <xf numFmtId="0" fontId="14" fillId="0" borderId="0" xfId="0" applyFont="1" applyBorder="1"/>
    <xf numFmtId="44" fontId="14" fillId="0" borderId="0" xfId="3" applyNumberFormat="1" applyFont="1" applyBorder="1" applyAlignment="1">
      <alignment horizontal="center" vertical="center"/>
    </xf>
    <xf numFmtId="0" fontId="36" fillId="0" borderId="0" xfId="4" applyFont="1" applyFill="1" applyAlignment="1" applyProtection="1">
      <alignment vertical="center"/>
    </xf>
    <xf numFmtId="0" fontId="33" fillId="9" borderId="7" xfId="0" applyFont="1" applyFill="1" applyBorder="1" applyAlignment="1">
      <alignment horizontal="center" vertical="center" wrapText="1"/>
    </xf>
    <xf numFmtId="0" fontId="33" fillId="9" borderId="0" xfId="0" applyFont="1" applyFill="1" applyBorder="1" applyAlignment="1">
      <alignment horizontal="center" vertical="center" wrapText="1"/>
    </xf>
    <xf numFmtId="0" fontId="24" fillId="10" borderId="1" xfId="0" applyFont="1" applyFill="1" applyBorder="1" applyAlignment="1">
      <alignment horizontal="center" vertical="center"/>
    </xf>
    <xf numFmtId="0" fontId="24" fillId="1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6" xfId="0" applyFont="1" applyFill="1" applyBorder="1" applyAlignment="1">
      <alignment horizontal="center" vertical="center"/>
    </xf>
    <xf numFmtId="0" fontId="34" fillId="10" borderId="1" xfId="0" applyFont="1" applyFill="1" applyBorder="1" applyAlignment="1">
      <alignment horizontal="left" vertical="center" wrapText="1"/>
    </xf>
    <xf numFmtId="0" fontId="34" fillId="10" borderId="2" xfId="0" applyFont="1" applyFill="1" applyBorder="1" applyAlignment="1">
      <alignment horizontal="left" vertical="center" wrapText="1"/>
    </xf>
    <xf numFmtId="0" fontId="34" fillId="10" borderId="3" xfId="0" applyFont="1" applyFill="1" applyBorder="1" applyAlignment="1">
      <alignment horizontal="left" vertical="center" wrapText="1"/>
    </xf>
    <xf numFmtId="0" fontId="34" fillId="10" borderId="7" xfId="0" applyFont="1" applyFill="1" applyBorder="1" applyAlignment="1">
      <alignment horizontal="left" vertical="center" wrapText="1"/>
    </xf>
    <xf numFmtId="0" fontId="34" fillId="10" borderId="0" xfId="0" applyFont="1" applyFill="1" applyBorder="1" applyAlignment="1">
      <alignment horizontal="left" vertical="center" wrapText="1"/>
    </xf>
    <xf numFmtId="0" fontId="34" fillId="10" borderId="8" xfId="0" applyFont="1" applyFill="1" applyBorder="1" applyAlignment="1">
      <alignment horizontal="left" vertical="center" wrapText="1"/>
    </xf>
    <xf numFmtId="0" fontId="34" fillId="10" borderId="4" xfId="0" applyFont="1" applyFill="1" applyBorder="1" applyAlignment="1">
      <alignment horizontal="left" vertical="center" wrapText="1"/>
    </xf>
    <xf numFmtId="0" fontId="34" fillId="10" borderId="5" xfId="0" applyFont="1" applyFill="1" applyBorder="1" applyAlignment="1">
      <alignment horizontal="left" vertical="center" wrapText="1"/>
    </xf>
    <xf numFmtId="0" fontId="34" fillId="10" borderId="6"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Border="1" applyAlignment="1">
      <alignment horizontal="center" vertical="center" wrapText="1"/>
    </xf>
    <xf numFmtId="0" fontId="28" fillId="0" borderId="2" xfId="0" applyFont="1" applyFill="1" applyBorder="1" applyAlignment="1">
      <alignment horizontal="center" wrapText="1"/>
    </xf>
    <xf numFmtId="0" fontId="46" fillId="9" borderId="7" xfId="0" applyFont="1" applyFill="1" applyBorder="1" applyAlignment="1">
      <alignment horizontal="center" wrapText="1"/>
    </xf>
    <xf numFmtId="0" fontId="46" fillId="9" borderId="0" xfId="0" applyFont="1" applyFill="1" applyBorder="1" applyAlignment="1">
      <alignment horizontal="center" wrapText="1"/>
    </xf>
    <xf numFmtId="49" fontId="20" fillId="9" borderId="5" xfId="0" applyNumberFormat="1" applyFont="1" applyFill="1" applyBorder="1" applyAlignment="1">
      <alignment horizontal="center"/>
    </xf>
    <xf numFmtId="49" fontId="20" fillId="9" borderId="6" xfId="0" applyNumberFormat="1" applyFont="1" applyFill="1" applyBorder="1" applyAlignment="1">
      <alignment horizontal="center"/>
    </xf>
    <xf numFmtId="44" fontId="14" fillId="10" borderId="0" xfId="3" applyNumberFormat="1" applyFont="1" applyFill="1" applyBorder="1" applyAlignment="1">
      <alignment horizontal="center" vertical="center"/>
    </xf>
    <xf numFmtId="44" fontId="14" fillId="10" borderId="8" xfId="3" applyNumberFormat="1" applyFont="1" applyFill="1" applyBorder="1" applyAlignment="1">
      <alignment horizontal="center" vertical="center"/>
    </xf>
    <xf numFmtId="0" fontId="14" fillId="0" borderId="4" xfId="0" applyFont="1" applyBorder="1"/>
    <xf numFmtId="0" fontId="14" fillId="0" borderId="5" xfId="0" applyFont="1" applyBorder="1"/>
    <xf numFmtId="44" fontId="14" fillId="0" borderId="5" xfId="3" applyNumberFormat="1" applyFont="1" applyBorder="1" applyAlignment="1">
      <alignment horizontal="center" vertical="center"/>
    </xf>
    <xf numFmtId="44" fontId="14" fillId="10" borderId="5" xfId="3" applyNumberFormat="1" applyFont="1" applyFill="1" applyBorder="1" applyAlignment="1">
      <alignment horizontal="center" vertical="center"/>
    </xf>
    <xf numFmtId="44" fontId="14" fillId="0" borderId="5" xfId="0" applyNumberFormat="1" applyFont="1" applyBorder="1" applyAlignment="1">
      <alignment horizontal="center" vertical="center"/>
    </xf>
    <xf numFmtId="44" fontId="14" fillId="0" borderId="0" xfId="0" applyNumberFormat="1" applyFont="1" applyBorder="1" applyAlignment="1">
      <alignment horizontal="center" vertical="center"/>
    </xf>
    <xf numFmtId="0" fontId="34" fillId="10" borderId="1" xfId="0" applyFont="1" applyFill="1" applyBorder="1" applyAlignment="1">
      <alignment horizontal="left"/>
    </xf>
    <xf numFmtId="0" fontId="34" fillId="10" borderId="2" xfId="0" applyFont="1" applyFill="1" applyBorder="1" applyAlignment="1">
      <alignment horizontal="left"/>
    </xf>
    <xf numFmtId="44" fontId="34" fillId="10" borderId="2" xfId="3" applyNumberFormat="1" applyFont="1" applyFill="1" applyBorder="1" applyAlignment="1">
      <alignment horizontal="center" vertical="center"/>
    </xf>
    <xf numFmtId="44" fontId="34" fillId="10" borderId="3" xfId="3" applyNumberFormat="1" applyFont="1" applyFill="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4" xfId="0" applyFont="1" applyBorder="1" applyAlignment="1">
      <alignment vertical="center"/>
    </xf>
    <xf numFmtId="0" fontId="34" fillId="10" borderId="26" xfId="0" applyFont="1" applyFill="1" applyBorder="1" applyAlignment="1">
      <alignment horizontal="left" vertical="center"/>
    </xf>
    <xf numFmtId="0" fontId="34" fillId="10" borderId="18" xfId="0" applyFont="1" applyFill="1" applyBorder="1" applyAlignment="1">
      <alignment horizontal="left" vertical="center"/>
    </xf>
    <xf numFmtId="0" fontId="34" fillId="10" borderId="18" xfId="0" applyNumberFormat="1" applyFont="1" applyFill="1" applyBorder="1" applyAlignment="1">
      <alignment horizontal="left" vertical="center" wrapText="1"/>
    </xf>
    <xf numFmtId="0" fontId="34" fillId="10" borderId="34" xfId="0" applyNumberFormat="1" applyFont="1" applyFill="1" applyBorder="1" applyAlignment="1">
      <alignment horizontal="left" vertical="center" wrapText="1"/>
    </xf>
    <xf numFmtId="0" fontId="14" fillId="0" borderId="7" xfId="0" applyFont="1" applyBorder="1" applyAlignment="1">
      <alignment horizontal="left"/>
    </xf>
    <xf numFmtId="0" fontId="14" fillId="0" borderId="0" xfId="0" applyFont="1" applyBorder="1" applyAlignment="1">
      <alignment horizontal="left"/>
    </xf>
    <xf numFmtId="0" fontId="14" fillId="0" borderId="0" xfId="0" applyNumberFormat="1" applyFont="1" applyBorder="1" applyAlignment="1">
      <alignment horizontal="left"/>
    </xf>
    <xf numFmtId="0" fontId="14" fillId="0" borderId="8" xfId="0" applyNumberFormat="1" applyFont="1" applyBorder="1" applyAlignment="1">
      <alignment horizontal="left"/>
    </xf>
    <xf numFmtId="0" fontId="14" fillId="0" borderId="0" xfId="3" applyNumberFormat="1" applyFont="1" applyBorder="1" applyAlignment="1">
      <alignment horizontal="left"/>
    </xf>
    <xf numFmtId="0" fontId="14" fillId="0" borderId="8" xfId="3" applyNumberFormat="1" applyFont="1" applyBorder="1" applyAlignment="1">
      <alignment horizontal="left"/>
    </xf>
    <xf numFmtId="0" fontId="34" fillId="10" borderId="23" xfId="0" applyFont="1" applyFill="1" applyBorder="1" applyAlignment="1">
      <alignment horizontal="left" vertical="center"/>
    </xf>
    <xf numFmtId="0" fontId="34" fillId="10" borderId="20" xfId="0" applyFont="1" applyFill="1" applyBorder="1" applyAlignment="1">
      <alignment horizontal="left" vertical="center"/>
    </xf>
    <xf numFmtId="0" fontId="34" fillId="10" borderId="20" xfId="0" applyNumberFormat="1" applyFont="1" applyFill="1" applyBorder="1" applyAlignment="1">
      <alignment horizontal="left" vertical="center" wrapText="1"/>
    </xf>
    <xf numFmtId="0" fontId="34" fillId="10" borderId="35" xfId="0" applyNumberFormat="1" applyFont="1" applyFill="1" applyBorder="1" applyAlignment="1">
      <alignment horizontal="left" vertical="center" wrapText="1"/>
    </xf>
    <xf numFmtId="0" fontId="34" fillId="10" borderId="24" xfId="0" applyFont="1" applyFill="1" applyBorder="1" applyAlignment="1">
      <alignment horizontal="left" vertical="center"/>
    </xf>
    <xf numFmtId="0" fontId="34" fillId="10" borderId="25" xfId="0" applyFont="1" applyFill="1" applyBorder="1" applyAlignment="1">
      <alignment horizontal="left" vertical="center"/>
    </xf>
    <xf numFmtId="0" fontId="34" fillId="10" borderId="25" xfId="0" applyNumberFormat="1" applyFont="1" applyFill="1" applyBorder="1" applyAlignment="1">
      <alignment horizontal="left" vertical="center" wrapText="1"/>
    </xf>
    <xf numFmtId="0" fontId="34" fillId="10" borderId="36" xfId="0" applyNumberFormat="1" applyFont="1" applyFill="1" applyBorder="1" applyAlignment="1">
      <alignment horizontal="left" vertical="center" wrapText="1"/>
    </xf>
    <xf numFmtId="0" fontId="14" fillId="0" borderId="4" xfId="0" applyFont="1" applyBorder="1" applyAlignment="1">
      <alignment horizontal="left"/>
    </xf>
    <xf numFmtId="0" fontId="14" fillId="0" borderId="5" xfId="0" applyFont="1" applyBorder="1" applyAlignment="1">
      <alignment horizontal="left"/>
    </xf>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34" fillId="10" borderId="9" xfId="3" applyNumberFormat="1" applyFont="1" applyFill="1" applyBorder="1" applyAlignment="1">
      <alignment horizontal="left" vertical="center"/>
    </xf>
    <xf numFmtId="0" fontId="34" fillId="10" borderId="10" xfId="3" applyNumberFormat="1" applyFont="1" applyFill="1" applyBorder="1" applyAlignment="1">
      <alignment horizontal="left" vertical="center"/>
    </xf>
    <xf numFmtId="0" fontId="34" fillId="10" borderId="14" xfId="3" applyNumberFormat="1" applyFont="1" applyFill="1" applyBorder="1" applyAlignment="1">
      <alignment horizontal="left" vertical="center"/>
    </xf>
    <xf numFmtId="44" fontId="34" fillId="10" borderId="9" xfId="3" applyNumberFormat="1" applyFont="1" applyFill="1" applyBorder="1" applyAlignment="1">
      <alignment horizontal="center" vertical="center"/>
    </xf>
    <xf numFmtId="44" fontId="34" fillId="10" borderId="14" xfId="3" applyNumberFormat="1" applyFont="1" applyFill="1" applyBorder="1" applyAlignment="1">
      <alignment horizontal="center" vertical="center"/>
    </xf>
    <xf numFmtId="44" fontId="34" fillId="10" borderId="1" xfId="0" applyNumberFormat="1" applyFont="1" applyFill="1" applyBorder="1" applyAlignment="1">
      <alignment horizontal="center" vertical="center"/>
    </xf>
    <xf numFmtId="44" fontId="34" fillId="10" borderId="3" xfId="0" applyNumberFormat="1" applyFont="1" applyFill="1" applyBorder="1" applyAlignment="1">
      <alignment horizontal="center" vertical="center"/>
    </xf>
    <xf numFmtId="44" fontId="34" fillId="10" borderId="7" xfId="0" applyNumberFormat="1" applyFont="1" applyFill="1" applyBorder="1" applyAlignment="1">
      <alignment horizontal="center" vertical="center"/>
    </xf>
    <xf numFmtId="44" fontId="34" fillId="10" borderId="8" xfId="0" applyNumberFormat="1" applyFont="1" applyFill="1" applyBorder="1" applyAlignment="1">
      <alignment horizontal="center" vertical="center"/>
    </xf>
    <xf numFmtId="44" fontId="34" fillId="10" borderId="4" xfId="0" applyNumberFormat="1" applyFont="1" applyFill="1" applyBorder="1" applyAlignment="1">
      <alignment horizontal="center" vertical="center"/>
    </xf>
    <xf numFmtId="44" fontId="34" fillId="10" borderId="6" xfId="0" applyNumberFormat="1" applyFont="1" applyFill="1" applyBorder="1" applyAlignment="1">
      <alignment horizontal="center" vertical="center"/>
    </xf>
    <xf numFmtId="44" fontId="14" fillId="10" borderId="6" xfId="3" applyNumberFormat="1" applyFont="1" applyFill="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0" borderId="2" xfId="0" applyFont="1" applyBorder="1" applyAlignment="1">
      <alignment vertical="center"/>
    </xf>
    <xf numFmtId="0" fontId="27" fillId="0" borderId="0" xfId="0" applyFont="1" applyBorder="1" applyAlignment="1">
      <alignment vertical="center"/>
    </xf>
    <xf numFmtId="0" fontId="27" fillId="0" borderId="2" xfId="0" applyNumberFormat="1" applyFont="1" applyBorder="1" applyAlignment="1">
      <alignment vertical="center" wrapText="1"/>
    </xf>
    <xf numFmtId="0" fontId="27" fillId="0" borderId="3" xfId="0" applyNumberFormat="1" applyFont="1" applyBorder="1" applyAlignment="1">
      <alignment vertical="center" wrapText="1"/>
    </xf>
    <xf numFmtId="0" fontId="27" fillId="0" borderId="0" xfId="0" applyNumberFormat="1" applyFont="1" applyBorder="1" applyAlignment="1">
      <alignment vertical="center" wrapText="1"/>
    </xf>
    <xf numFmtId="0" fontId="27" fillId="0" borderId="8" xfId="0" applyNumberFormat="1" applyFont="1" applyBorder="1" applyAlignment="1">
      <alignment vertical="center" wrapText="1"/>
    </xf>
    <xf numFmtId="0" fontId="14" fillId="0" borderId="5" xfId="3" applyNumberFormat="1" applyFont="1" applyBorder="1" applyAlignment="1">
      <alignment horizontal="left"/>
    </xf>
    <xf numFmtId="0" fontId="14" fillId="0" borderId="6" xfId="3" applyNumberFormat="1" applyFont="1" applyBorder="1" applyAlignment="1">
      <alignment horizontal="left"/>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5"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7" fillId="0" borderId="2" xfId="0" applyFont="1" applyFill="1" applyBorder="1" applyAlignment="1">
      <alignment horizontal="center" vertical="center" wrapText="1"/>
    </xf>
    <xf numFmtId="0" fontId="14" fillId="0" borderId="2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22" fillId="0" borderId="7" xfId="0" applyFont="1" applyBorder="1" applyAlignment="1">
      <alignment horizontal="center" vertical="center"/>
    </xf>
    <xf numFmtId="0" fontId="22" fillId="0" borderId="0" xfId="0" applyFont="1" applyAlignment="1">
      <alignment horizontal="center" vertical="center"/>
    </xf>
    <xf numFmtId="0" fontId="14" fillId="0" borderId="23"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27" fillId="0" borderId="24" xfId="0" applyFont="1" applyBorder="1" applyAlignment="1">
      <alignment horizontal="right" vertical="center" wrapText="1"/>
    </xf>
    <xf numFmtId="0" fontId="27" fillId="0" borderId="25" xfId="0" applyFont="1" applyBorder="1" applyAlignment="1">
      <alignment horizontal="right" vertical="center" wrapText="1"/>
    </xf>
    <xf numFmtId="0" fontId="27" fillId="0" borderId="22" xfId="0" applyFont="1" applyBorder="1" applyAlignment="1">
      <alignment horizontal="right" vertical="center" wrapText="1"/>
    </xf>
    <xf numFmtId="0" fontId="38" fillId="10" borderId="9" xfId="0" applyFont="1" applyFill="1" applyBorder="1" applyAlignment="1">
      <alignment vertical="center" wrapText="1"/>
    </xf>
    <xf numFmtId="0" fontId="38" fillId="10" borderId="10" xfId="0" applyFont="1" applyFill="1" applyBorder="1" applyAlignment="1">
      <alignment vertical="center" wrapText="1"/>
    </xf>
    <xf numFmtId="0" fontId="38" fillId="10" borderId="14" xfId="0" applyFont="1" applyFill="1" applyBorder="1" applyAlignment="1">
      <alignment vertical="center" wrapText="1"/>
    </xf>
    <xf numFmtId="44" fontId="39" fillId="10" borderId="9" xfId="3" applyNumberFormat="1" applyFont="1" applyFill="1" applyBorder="1" applyAlignment="1">
      <alignment horizontal="center" vertical="center"/>
    </xf>
    <xf numFmtId="44" fontId="39" fillId="10" borderId="14" xfId="3" applyNumberFormat="1" applyFont="1" applyFill="1" applyBorder="1" applyAlignment="1">
      <alignment horizontal="center" vertical="center"/>
    </xf>
    <xf numFmtId="0" fontId="30" fillId="9" borderId="33" xfId="0" applyFont="1" applyFill="1" applyBorder="1" applyAlignment="1">
      <alignment vertical="center" wrapText="1"/>
    </xf>
    <xf numFmtId="0" fontId="30" fillId="9" borderId="27" xfId="0" applyFont="1" applyFill="1" applyBorder="1" applyAlignment="1">
      <alignment vertical="center" wrapText="1"/>
    </xf>
    <xf numFmtId="0" fontId="30" fillId="9" borderId="12" xfId="0" applyFont="1" applyFill="1" applyBorder="1" applyAlignment="1">
      <alignment vertical="center" wrapText="1"/>
    </xf>
    <xf numFmtId="0" fontId="30" fillId="9" borderId="13" xfId="0" applyFont="1" applyFill="1" applyBorder="1" applyAlignment="1">
      <alignment vertical="center" wrapText="1"/>
    </xf>
    <xf numFmtId="0" fontId="14" fillId="10" borderId="23" xfId="0" applyFont="1" applyFill="1" applyBorder="1" applyAlignment="1">
      <alignment vertical="center" wrapText="1"/>
    </xf>
    <xf numFmtId="0" fontId="14" fillId="10" borderId="20" xfId="0" applyFont="1" applyFill="1" applyBorder="1" applyAlignment="1">
      <alignment vertical="center" wrapText="1"/>
    </xf>
    <xf numFmtId="0" fontId="14" fillId="10" borderId="21" xfId="0" applyFont="1" applyFill="1" applyBorder="1" applyAlignment="1">
      <alignment vertical="center" wrapText="1"/>
    </xf>
    <xf numFmtId="0" fontId="34" fillId="10" borderId="52" xfId="0" applyFont="1" applyFill="1" applyBorder="1" applyAlignment="1">
      <alignment horizontal="left" vertical="center" wrapText="1"/>
    </xf>
    <xf numFmtId="0" fontId="34" fillId="10" borderId="11" xfId="0" applyFont="1" applyFill="1" applyBorder="1" applyAlignment="1">
      <alignment horizontal="left" vertical="center" wrapText="1"/>
    </xf>
    <xf numFmtId="0" fontId="46" fillId="9" borderId="7" xfId="0" applyFont="1" applyFill="1" applyBorder="1" applyAlignment="1">
      <alignment horizontal="center" vertical="center" wrapText="1"/>
    </xf>
    <xf numFmtId="0" fontId="46" fillId="9" borderId="0" xfId="0" applyFont="1" applyFill="1" applyBorder="1" applyAlignment="1">
      <alignment horizontal="center" vertical="center" wrapText="1"/>
    </xf>
    <xf numFmtId="0" fontId="34" fillId="10" borderId="12" xfId="0" applyFont="1" applyFill="1" applyBorder="1" applyAlignment="1">
      <alignment horizontal="left" vertical="center" wrapText="1"/>
    </xf>
    <xf numFmtId="0" fontId="34" fillId="10" borderId="13" xfId="0" applyFont="1" applyFill="1" applyBorder="1" applyAlignment="1">
      <alignment horizontal="left" vertical="center" wrapText="1"/>
    </xf>
    <xf numFmtId="0" fontId="14" fillId="0" borderId="23"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34" fillId="10" borderId="18" xfId="0" applyFont="1" applyFill="1" applyBorder="1" applyAlignment="1">
      <alignment horizontal="center" vertical="center" wrapText="1"/>
    </xf>
    <xf numFmtId="0" fontId="34" fillId="10" borderId="34" xfId="0" applyFont="1" applyFill="1" applyBorder="1" applyAlignment="1">
      <alignment horizontal="center" vertical="center" wrapText="1"/>
    </xf>
    <xf numFmtId="0" fontId="14" fillId="0" borderId="31" xfId="0" applyFont="1" applyBorder="1" applyAlignment="1">
      <alignmen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23" fillId="0" borderId="23"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26" fillId="0" borderId="23"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38" fillId="10" borderId="23" xfId="0" applyFont="1" applyFill="1" applyBorder="1" applyAlignment="1">
      <alignment horizontal="right" vertical="center" wrapText="1"/>
    </xf>
    <xf numFmtId="0" fontId="38" fillId="10" borderId="20" xfId="0" applyFont="1" applyFill="1" applyBorder="1" applyAlignment="1">
      <alignment horizontal="right" vertical="center" wrapText="1"/>
    </xf>
    <xf numFmtId="0" fontId="38" fillId="10" borderId="21" xfId="0" applyFont="1" applyFill="1" applyBorder="1" applyAlignment="1">
      <alignment horizontal="right" vertical="center" wrapText="1"/>
    </xf>
    <xf numFmtId="0" fontId="28" fillId="0" borderId="23"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30" fillId="9" borderId="26" xfId="0" applyFont="1" applyFill="1" applyBorder="1" applyAlignment="1">
      <alignment horizontal="center" vertical="center" wrapText="1"/>
    </xf>
    <xf numFmtId="0" fontId="30" fillId="9" borderId="18" xfId="0" applyFont="1" applyFill="1" applyBorder="1" applyAlignment="1">
      <alignment horizontal="center" vertical="center" wrapText="1"/>
    </xf>
    <xf numFmtId="0" fontId="30" fillId="9" borderId="34" xfId="0" applyFont="1" applyFill="1" applyBorder="1" applyAlignment="1">
      <alignment horizontal="center" vertical="center" wrapText="1"/>
    </xf>
    <xf numFmtId="49" fontId="20" fillId="9" borderId="5" xfId="0" applyNumberFormat="1" applyFont="1" applyFill="1" applyBorder="1" applyAlignment="1">
      <alignment horizontal="center" vertical="center"/>
    </xf>
    <xf numFmtId="0" fontId="20" fillId="9" borderId="6" xfId="0" applyFont="1" applyFill="1" applyBorder="1" applyAlignment="1">
      <alignment horizontal="center" vertical="center"/>
    </xf>
    <xf numFmtId="0" fontId="34" fillId="0" borderId="0" xfId="0" applyFont="1" applyFill="1" applyBorder="1" applyAlignment="1">
      <alignment horizontal="center" vertical="center" wrapText="1"/>
    </xf>
    <xf numFmtId="0" fontId="38" fillId="10" borderId="24" xfId="0" applyFont="1" applyFill="1" applyBorder="1" applyAlignment="1">
      <alignment horizontal="right" vertical="center" wrapText="1"/>
    </xf>
    <xf numFmtId="0" fontId="38" fillId="10" borderId="25" xfId="0" applyFont="1" applyFill="1" applyBorder="1" applyAlignment="1">
      <alignment horizontal="right" vertical="center" wrapText="1"/>
    </xf>
    <xf numFmtId="0" fontId="38" fillId="10" borderId="22" xfId="0" applyFont="1" applyFill="1" applyBorder="1" applyAlignment="1">
      <alignment horizontal="right" vertical="center" wrapText="1"/>
    </xf>
    <xf numFmtId="0" fontId="22" fillId="0" borderId="23"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28" fillId="0" borderId="3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1" fillId="9" borderId="43" xfId="0" applyFont="1" applyFill="1" applyBorder="1" applyAlignment="1">
      <alignment horizontal="left" vertical="center"/>
    </xf>
    <xf numFmtId="0" fontId="21" fillId="9" borderId="58" xfId="0" applyFont="1" applyFill="1" applyBorder="1" applyAlignment="1">
      <alignment horizontal="left" vertical="center"/>
    </xf>
    <xf numFmtId="0" fontId="21" fillId="9" borderId="44" xfId="0" applyFont="1" applyFill="1" applyBorder="1" applyAlignment="1">
      <alignment horizontal="left" vertical="center"/>
    </xf>
    <xf numFmtId="0" fontId="21" fillId="9" borderId="56" xfId="0" applyFont="1" applyFill="1" applyBorder="1" applyAlignment="1">
      <alignment horizontal="left" vertical="center"/>
    </xf>
    <xf numFmtId="0" fontId="21" fillId="9" borderId="16" xfId="0" applyFont="1" applyFill="1" applyBorder="1" applyAlignment="1">
      <alignment horizontal="left" vertical="center"/>
    </xf>
    <xf numFmtId="0" fontId="21" fillId="9" borderId="17" xfId="0" applyFont="1" applyFill="1" applyBorder="1" applyAlignment="1">
      <alignment horizontal="left" vertical="center"/>
    </xf>
    <xf numFmtId="49" fontId="16" fillId="9" borderId="5" xfId="0" applyNumberFormat="1" applyFont="1" applyFill="1" applyBorder="1" applyAlignment="1">
      <alignment horizontal="center"/>
    </xf>
    <xf numFmtId="0" fontId="16" fillId="9" borderId="6" xfId="0" applyFont="1" applyFill="1" applyBorder="1" applyAlignment="1">
      <alignment horizontal="center"/>
    </xf>
    <xf numFmtId="0" fontId="34" fillId="10" borderId="24" xfId="0" applyFont="1" applyFill="1" applyBorder="1" applyAlignment="1">
      <alignment horizontal="right" vertical="center"/>
    </xf>
    <xf numFmtId="0" fontId="34" fillId="10" borderId="25" xfId="0" applyFont="1" applyFill="1" applyBorder="1" applyAlignment="1">
      <alignment horizontal="right" vertical="center"/>
    </xf>
    <xf numFmtId="0" fontId="34" fillId="10" borderId="22" xfId="0" applyFont="1" applyFill="1" applyBorder="1" applyAlignment="1">
      <alignment horizontal="right" vertical="center"/>
    </xf>
    <xf numFmtId="44" fontId="23" fillId="0" borderId="7" xfId="3" applyFont="1" applyFill="1" applyBorder="1" applyAlignment="1">
      <alignment horizontal="center" vertical="center"/>
    </xf>
    <xf numFmtId="44" fontId="23" fillId="0" borderId="0" xfId="3" applyFont="1" applyFill="1" applyBorder="1" applyAlignment="1">
      <alignment horizontal="center" vertical="center"/>
    </xf>
    <xf numFmtId="164" fontId="24" fillId="0" borderId="9" xfId="0" applyNumberFormat="1" applyFont="1" applyFill="1" applyBorder="1" applyAlignment="1">
      <alignment horizontal="left" vertical="center"/>
    </xf>
    <xf numFmtId="164" fontId="24" fillId="0" borderId="10" xfId="0" applyNumberFormat="1" applyFont="1" applyFill="1" applyBorder="1" applyAlignment="1">
      <alignment horizontal="left" vertical="center"/>
    </xf>
    <xf numFmtId="164" fontId="24" fillId="0" borderId="14" xfId="0" applyNumberFormat="1" applyFont="1" applyFill="1" applyBorder="1" applyAlignment="1">
      <alignment horizontal="left" vertical="center"/>
    </xf>
    <xf numFmtId="164" fontId="34" fillId="10" borderId="1" xfId="0" applyNumberFormat="1" applyFont="1" applyFill="1" applyBorder="1" applyAlignment="1">
      <alignment horizontal="left" vertical="center" wrapText="1"/>
    </xf>
    <xf numFmtId="164" fontId="34" fillId="10" borderId="2" xfId="0" applyNumberFormat="1" applyFont="1" applyFill="1" applyBorder="1" applyAlignment="1">
      <alignment horizontal="left" vertical="center" wrapText="1"/>
    </xf>
    <xf numFmtId="164" fontId="34" fillId="10" borderId="3" xfId="0" applyNumberFormat="1" applyFont="1" applyFill="1" applyBorder="1" applyAlignment="1">
      <alignment horizontal="left" vertical="center" wrapText="1"/>
    </xf>
    <xf numFmtId="164" fontId="34" fillId="10" borderId="4" xfId="0" applyNumberFormat="1" applyFont="1" applyFill="1" applyBorder="1" applyAlignment="1">
      <alignment horizontal="left" vertical="center" wrapText="1"/>
    </xf>
    <xf numFmtId="164" fontId="34" fillId="10" borderId="5" xfId="0" applyNumberFormat="1" applyFont="1" applyFill="1" applyBorder="1" applyAlignment="1">
      <alignment horizontal="left" vertical="center" wrapText="1"/>
    </xf>
    <xf numFmtId="164" fontId="34" fillId="10" borderId="6" xfId="0" applyNumberFormat="1" applyFont="1" applyFill="1" applyBorder="1" applyAlignment="1">
      <alignment horizontal="left" vertical="center" wrapText="1"/>
    </xf>
    <xf numFmtId="0" fontId="23" fillId="0" borderId="52" xfId="0" applyFont="1" applyFill="1" applyBorder="1" applyAlignment="1">
      <alignment vertical="center"/>
    </xf>
    <xf numFmtId="0" fontId="23" fillId="0" borderId="11" xfId="0" applyFont="1" applyFill="1" applyBorder="1" applyAlignment="1">
      <alignment vertical="center"/>
    </xf>
    <xf numFmtId="0" fontId="23" fillId="0" borderId="19" xfId="0" applyFont="1" applyFill="1" applyBorder="1" applyAlignment="1">
      <alignment vertical="center"/>
    </xf>
    <xf numFmtId="0" fontId="23" fillId="0" borderId="52"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52" xfId="0" applyFont="1" applyBorder="1" applyAlignment="1">
      <alignment vertical="center" wrapText="1"/>
    </xf>
    <xf numFmtId="0" fontId="23" fillId="0" borderId="11" xfId="0" applyFont="1" applyBorder="1" applyAlignment="1">
      <alignment vertical="center" wrapText="1"/>
    </xf>
    <xf numFmtId="0" fontId="23" fillId="0" borderId="19" xfId="0" applyFont="1" applyBorder="1" applyAlignment="1">
      <alignment vertical="center" wrapText="1"/>
    </xf>
    <xf numFmtId="164" fontId="24" fillId="0" borderId="2" xfId="0" applyNumberFormat="1" applyFont="1" applyBorder="1" applyAlignment="1">
      <alignment horizontal="center" vertical="center" wrapText="1"/>
    </xf>
    <xf numFmtId="164" fontId="23" fillId="0" borderId="54" xfId="0" applyNumberFormat="1" applyFont="1" applyFill="1" applyBorder="1" applyAlignment="1">
      <alignment vertical="center"/>
    </xf>
    <xf numFmtId="164" fontId="23" fillId="0" borderId="49" xfId="0" applyNumberFormat="1" applyFont="1" applyFill="1" applyBorder="1" applyAlignment="1">
      <alignment vertical="center"/>
    </xf>
    <xf numFmtId="44" fontId="23" fillId="11" borderId="10" xfId="3" applyFont="1" applyFill="1" applyBorder="1" applyAlignment="1">
      <alignment horizontal="center" vertical="center"/>
    </xf>
    <xf numFmtId="44" fontId="23" fillId="11" borderId="14" xfId="3" applyFont="1" applyFill="1" applyBorder="1" applyAlignment="1">
      <alignment horizontal="center" vertical="center"/>
    </xf>
    <xf numFmtId="164" fontId="24" fillId="0" borderId="9" xfId="0" applyNumberFormat="1" applyFont="1" applyBorder="1" applyAlignment="1">
      <alignment vertical="center"/>
    </xf>
    <xf numFmtId="164" fontId="24" fillId="0" borderId="10" xfId="0" applyNumberFormat="1" applyFont="1" applyBorder="1" applyAlignment="1">
      <alignment vertical="center"/>
    </xf>
    <xf numFmtId="0" fontId="48" fillId="0" borderId="52" xfId="0" applyFont="1" applyFill="1" applyBorder="1" applyAlignment="1">
      <alignment vertical="center"/>
    </xf>
    <xf numFmtId="0" fontId="48" fillId="0" borderId="11" xfId="0" applyFont="1" applyFill="1" applyBorder="1" applyAlignment="1">
      <alignment vertical="center"/>
    </xf>
    <xf numFmtId="0" fontId="48" fillId="0" borderId="19" xfId="0" applyFont="1" applyFill="1" applyBorder="1" applyAlignment="1">
      <alignment vertical="center"/>
    </xf>
    <xf numFmtId="0" fontId="23" fillId="0" borderId="53" xfId="0" applyFont="1" applyFill="1" applyBorder="1" applyAlignment="1">
      <alignment vertical="center"/>
    </xf>
    <xf numFmtId="0" fontId="23" fillId="0" borderId="45" xfId="0" applyFont="1" applyFill="1" applyBorder="1" applyAlignment="1">
      <alignment vertical="center"/>
    </xf>
    <xf numFmtId="0" fontId="23" fillId="0" borderId="43" xfId="0" applyFont="1" applyFill="1" applyBorder="1" applyAlignment="1">
      <alignment vertical="center"/>
    </xf>
    <xf numFmtId="164" fontId="38" fillId="10" borderId="39" xfId="0" applyNumberFormat="1" applyFont="1" applyFill="1" applyBorder="1" applyAlignment="1">
      <alignment vertical="center"/>
    </xf>
    <xf numFmtId="164" fontId="38" fillId="10" borderId="37" xfId="0" applyNumberFormat="1" applyFont="1" applyFill="1" applyBorder="1" applyAlignment="1">
      <alignment vertical="center"/>
    </xf>
    <xf numFmtId="164" fontId="38" fillId="10" borderId="39" xfId="0" applyNumberFormat="1" applyFont="1" applyFill="1" applyBorder="1" applyAlignment="1">
      <alignment horizontal="left" vertical="center"/>
    </xf>
    <xf numFmtId="164" fontId="38" fillId="10" borderId="37" xfId="0" applyNumberFormat="1" applyFont="1" applyFill="1" applyBorder="1" applyAlignment="1">
      <alignment horizontal="left" vertical="center"/>
    </xf>
    <xf numFmtId="164" fontId="38" fillId="0" borderId="0" xfId="0" applyNumberFormat="1" applyFont="1" applyFill="1" applyBorder="1" applyAlignment="1">
      <alignment horizontal="center" vertical="center"/>
    </xf>
    <xf numFmtId="164" fontId="38" fillId="0" borderId="1" xfId="0" applyNumberFormat="1" applyFont="1" applyFill="1" applyBorder="1" applyAlignment="1">
      <alignment horizontal="center" vertical="center"/>
    </xf>
    <xf numFmtId="164" fontId="38" fillId="0" borderId="2" xfId="0" applyNumberFormat="1" applyFont="1" applyFill="1" applyBorder="1" applyAlignment="1">
      <alignment horizontal="center" vertical="center"/>
    </xf>
    <xf numFmtId="164" fontId="34" fillId="10" borderId="7" xfId="0" applyNumberFormat="1" applyFont="1" applyFill="1" applyBorder="1" applyAlignment="1">
      <alignment horizontal="left" vertical="center" wrapText="1"/>
    </xf>
    <xf numFmtId="164" fontId="34" fillId="10" borderId="0" xfId="0" applyNumberFormat="1" applyFont="1" applyFill="1" applyBorder="1" applyAlignment="1">
      <alignment horizontal="left" vertical="center" wrapText="1"/>
    </xf>
    <xf numFmtId="164" fontId="34" fillId="10" borderId="8" xfId="0" applyNumberFormat="1" applyFont="1" applyFill="1" applyBorder="1" applyAlignment="1">
      <alignment horizontal="left" vertical="center" wrapText="1"/>
    </xf>
    <xf numFmtId="0" fontId="18" fillId="0" borderId="9" xfId="0" applyFont="1" applyFill="1" applyBorder="1" applyAlignment="1">
      <alignment horizontal="center" vertical="center"/>
    </xf>
    <xf numFmtId="0" fontId="30" fillId="9" borderId="43" xfId="0" applyFont="1" applyFill="1" applyBorder="1" applyAlignment="1">
      <alignment horizontal="left" vertical="center"/>
    </xf>
    <xf numFmtId="0" fontId="30" fillId="9" borderId="58" xfId="0" applyFont="1" applyFill="1" applyBorder="1" applyAlignment="1">
      <alignment horizontal="left" vertical="center"/>
    </xf>
    <xf numFmtId="0" fontId="30" fillId="9" borderId="44" xfId="0" applyFont="1" applyFill="1" applyBorder="1" applyAlignment="1">
      <alignment horizontal="left" vertical="center"/>
    </xf>
    <xf numFmtId="0" fontId="30" fillId="9" borderId="56" xfId="0" applyFont="1" applyFill="1" applyBorder="1" applyAlignment="1">
      <alignment horizontal="left" vertical="center"/>
    </xf>
    <xf numFmtId="0" fontId="30" fillId="9" borderId="16" xfId="0" applyFont="1" applyFill="1" applyBorder="1" applyAlignment="1">
      <alignment horizontal="left" vertical="center"/>
    </xf>
    <xf numFmtId="0" fontId="30" fillId="9" borderId="17" xfId="0" applyFont="1" applyFill="1" applyBorder="1" applyAlignment="1">
      <alignment horizontal="left" vertical="center"/>
    </xf>
    <xf numFmtId="0" fontId="20" fillId="9" borderId="6" xfId="0" applyFont="1" applyFill="1" applyBorder="1" applyAlignment="1">
      <alignment horizontal="center"/>
    </xf>
    <xf numFmtId="165" fontId="23" fillId="0" borderId="8" xfId="3" applyNumberFormat="1" applyFont="1" applyBorder="1" applyAlignment="1">
      <alignment horizontal="center" vertical="center"/>
    </xf>
    <xf numFmtId="0" fontId="23" fillId="0" borderId="7" xfId="0" applyFont="1" applyBorder="1" applyAlignment="1">
      <alignment vertical="center" wrapText="1"/>
    </xf>
    <xf numFmtId="0" fontId="23" fillId="0" borderId="0" xfId="0" applyFont="1" applyBorder="1" applyAlignment="1">
      <alignment vertical="center" wrapText="1"/>
    </xf>
    <xf numFmtId="165" fontId="23" fillId="0" borderId="0" xfId="3" applyNumberFormat="1" applyFont="1" applyBorder="1" applyAlignment="1">
      <alignment horizontal="center" vertical="center"/>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3" fillId="0" borderId="0" xfId="0"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164" fontId="34" fillId="0" borderId="2" xfId="0" applyNumberFormat="1" applyFont="1" applyFill="1" applyBorder="1" applyAlignment="1">
      <alignment horizontal="center" vertical="center" wrapText="1"/>
    </xf>
    <xf numFmtId="164" fontId="34" fillId="0" borderId="3" xfId="0" applyNumberFormat="1" applyFont="1" applyFill="1" applyBorder="1" applyAlignment="1">
      <alignment horizontal="center" vertical="center" wrapText="1"/>
    </xf>
    <xf numFmtId="164" fontId="23" fillId="0" borderId="7" xfId="0" applyNumberFormat="1" applyFont="1" applyBorder="1" applyAlignment="1">
      <alignment horizontal="center" vertical="center" wrapText="1"/>
    </xf>
    <xf numFmtId="164" fontId="23" fillId="0" borderId="0" xfId="0" applyNumberFormat="1" applyFont="1" applyBorder="1" applyAlignment="1">
      <alignment horizontal="center" vertical="center" wrapText="1"/>
    </xf>
    <xf numFmtId="164" fontId="23" fillId="0" borderId="8" xfId="0" applyNumberFormat="1" applyFont="1" applyBorder="1" applyAlignment="1">
      <alignment horizontal="center" vertical="center" wrapText="1"/>
    </xf>
    <xf numFmtId="164" fontId="36" fillId="0" borderId="7" xfId="4" applyNumberFormat="1" applyFont="1" applyFill="1" applyBorder="1" applyAlignment="1" applyProtection="1">
      <alignment horizontal="left" vertical="center" wrapText="1"/>
    </xf>
    <xf numFmtId="164" fontId="36" fillId="0" borderId="0" xfId="4" applyNumberFormat="1" applyFont="1" applyFill="1" applyBorder="1" applyAlignment="1" applyProtection="1">
      <alignment horizontal="left" vertical="center" wrapText="1"/>
    </xf>
    <xf numFmtId="164" fontId="36" fillId="0" borderId="8" xfId="4" applyNumberFormat="1" applyFont="1" applyFill="1" applyBorder="1" applyAlignment="1" applyProtection="1">
      <alignment horizontal="left" vertical="center" wrapText="1"/>
    </xf>
    <xf numFmtId="0" fontId="25" fillId="0" borderId="7" xfId="0" applyFont="1" applyBorder="1" applyAlignment="1">
      <alignment horizontal="right" wrapText="1"/>
    </xf>
    <xf numFmtId="0" fontId="25" fillId="0" borderId="0" xfId="0" applyFont="1" applyBorder="1" applyAlignment="1">
      <alignment horizontal="right"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165" fontId="23" fillId="0" borderId="8" xfId="0" applyNumberFormat="1" applyFont="1" applyBorder="1" applyAlignment="1">
      <alignment horizontal="center" vertical="center"/>
    </xf>
    <xf numFmtId="165" fontId="23" fillId="0" borderId="0" xfId="0" applyNumberFormat="1" applyFont="1" applyBorder="1" applyAlignment="1">
      <alignment horizontal="center" vertical="center"/>
    </xf>
    <xf numFmtId="165" fontId="38" fillId="10" borderId="37" xfId="0" applyNumberFormat="1" applyFont="1" applyFill="1" applyBorder="1" applyAlignment="1">
      <alignment horizontal="center" vertical="center"/>
    </xf>
    <xf numFmtId="165" fontId="38" fillId="10" borderId="38" xfId="0" applyNumberFormat="1" applyFont="1" applyFill="1" applyBorder="1" applyAlignment="1">
      <alignment horizontal="center" vertical="center"/>
    </xf>
    <xf numFmtId="0" fontId="22" fillId="0" borderId="7" xfId="0" applyFont="1" applyBorder="1" applyAlignment="1">
      <alignment vertical="center" wrapText="1"/>
    </xf>
    <xf numFmtId="0" fontId="22" fillId="0" borderId="0" xfId="0" applyFont="1" applyBorder="1" applyAlignment="1">
      <alignment vertical="center" wrapText="1"/>
    </xf>
    <xf numFmtId="0" fontId="22" fillId="0" borderId="8" xfId="0" applyFont="1" applyBorder="1" applyAlignment="1">
      <alignment vertical="center" wrapText="1"/>
    </xf>
    <xf numFmtId="0" fontId="30" fillId="9" borderId="9" xfId="0" applyFont="1" applyFill="1" applyBorder="1" applyAlignment="1">
      <alignment vertical="center" wrapText="1"/>
    </xf>
    <xf numFmtId="0" fontId="30" fillId="9" borderId="10" xfId="0" applyFont="1" applyFill="1" applyBorder="1" applyAlignment="1">
      <alignment vertical="center" wrapText="1"/>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165" fontId="38" fillId="10" borderId="37" xfId="3" applyNumberFormat="1" applyFont="1" applyFill="1" applyBorder="1" applyAlignment="1">
      <alignment horizontal="center" vertical="center"/>
    </xf>
    <xf numFmtId="165" fontId="38" fillId="10" borderId="38" xfId="3" applyNumberFormat="1" applyFont="1" applyFill="1" applyBorder="1" applyAlignment="1">
      <alignment horizontal="center" vertical="center"/>
    </xf>
    <xf numFmtId="0" fontId="30" fillId="9" borderId="14" xfId="0" applyFont="1" applyFill="1" applyBorder="1" applyAlignment="1">
      <alignment vertical="center" wrapText="1"/>
    </xf>
    <xf numFmtId="0" fontId="38" fillId="10" borderId="4" xfId="0" applyFont="1" applyFill="1" applyBorder="1" applyAlignment="1">
      <alignment horizontal="right" vertical="center" wrapText="1"/>
    </xf>
    <xf numFmtId="0" fontId="38" fillId="10" borderId="5" xfId="0" applyFont="1" applyFill="1" applyBorder="1" applyAlignment="1">
      <alignment horizontal="right" vertical="center" wrapText="1"/>
    </xf>
    <xf numFmtId="0" fontId="38" fillId="10" borderId="6" xfId="0" applyFont="1" applyFill="1" applyBorder="1" applyAlignment="1">
      <alignment horizontal="right" vertical="center" wrapText="1"/>
    </xf>
    <xf numFmtId="44" fontId="38" fillId="10" borderId="42" xfId="3" applyNumberFormat="1" applyFont="1" applyFill="1" applyBorder="1" applyAlignment="1">
      <alignment horizontal="center" vertical="center"/>
    </xf>
    <xf numFmtId="44" fontId="38" fillId="10" borderId="41" xfId="3" applyNumberFormat="1" applyFont="1" applyFill="1" applyBorder="1" applyAlignment="1">
      <alignment horizontal="center" vertical="center"/>
    </xf>
    <xf numFmtId="44" fontId="38" fillId="10" borderId="4" xfId="3" applyFont="1" applyFill="1" applyBorder="1" applyAlignment="1">
      <alignment horizontal="left" vertical="center" wrapText="1"/>
    </xf>
    <xf numFmtId="44" fontId="38" fillId="10" borderId="5" xfId="3" applyFont="1" applyFill="1" applyBorder="1" applyAlignment="1">
      <alignment horizontal="left" vertical="center" wrapText="1"/>
    </xf>
    <xf numFmtId="44" fontId="38" fillId="10" borderId="6" xfId="3" applyFont="1" applyFill="1" applyBorder="1" applyAlignment="1">
      <alignment horizontal="left"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44" fontId="23" fillId="0" borderId="7" xfId="3" applyNumberFormat="1" applyFont="1" applyBorder="1" applyAlignment="1">
      <alignment horizontal="center" vertical="center"/>
    </xf>
    <xf numFmtId="44" fontId="23" fillId="0" borderId="0" xfId="3" applyNumberFormat="1" applyFont="1" applyBorder="1" applyAlignment="1">
      <alignment horizontal="center" vertical="center"/>
    </xf>
    <xf numFmtId="44" fontId="23" fillId="0" borderId="7" xfId="3" applyFont="1" applyBorder="1" applyAlignment="1">
      <alignment horizontal="left" vertical="center" wrapText="1"/>
    </xf>
    <xf numFmtId="44" fontId="23" fillId="0" borderId="0" xfId="3" applyFont="1" applyBorder="1" applyAlignment="1">
      <alignment horizontal="left" vertical="center" wrapText="1"/>
    </xf>
    <xf numFmtId="44" fontId="23" fillId="0" borderId="8" xfId="3" applyFont="1" applyBorder="1" applyAlignment="1">
      <alignment horizontal="left" vertical="center" wrapText="1"/>
    </xf>
    <xf numFmtId="0" fontId="23" fillId="0" borderId="7" xfId="0" applyFont="1" applyBorder="1" applyAlignment="1">
      <alignment horizontal="left" vertical="center" wrapText="1"/>
    </xf>
    <xf numFmtId="0" fontId="23" fillId="0" borderId="0" xfId="0" applyFont="1" applyBorder="1" applyAlignment="1">
      <alignment horizontal="left" vertical="center" wrapText="1"/>
    </xf>
    <xf numFmtId="0" fontId="0" fillId="0" borderId="2" xfId="0" applyBorder="1" applyAlignment="1">
      <alignment horizontal="center"/>
    </xf>
    <xf numFmtId="0" fontId="0" fillId="0" borderId="0" xfId="0" applyBorder="1" applyAlignment="1">
      <alignment horizont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44" fontId="23" fillId="0" borderId="1" xfId="3" applyNumberFormat="1" applyFont="1" applyBorder="1" applyAlignment="1">
      <alignment horizontal="center" vertical="center"/>
    </xf>
    <xf numFmtId="44" fontId="23" fillId="0" borderId="2" xfId="3" applyNumberFormat="1" applyFont="1" applyBorder="1" applyAlignment="1">
      <alignment horizontal="center" vertical="center"/>
    </xf>
    <xf numFmtId="44" fontId="23" fillId="0" borderId="1" xfId="3" applyFont="1" applyBorder="1" applyAlignment="1">
      <alignment horizontal="left" vertical="center" wrapText="1"/>
    </xf>
    <xf numFmtId="44" fontId="23" fillId="0" borderId="2" xfId="3" applyFont="1" applyBorder="1" applyAlignment="1">
      <alignment horizontal="left" vertical="center" wrapText="1"/>
    </xf>
    <xf numFmtId="44" fontId="23" fillId="0" borderId="3" xfId="3" applyFont="1" applyBorder="1" applyAlignment="1">
      <alignment horizontal="left" vertical="center" wrapText="1"/>
    </xf>
    <xf numFmtId="0" fontId="38" fillId="10" borderId="4" xfId="0" applyFont="1" applyFill="1" applyBorder="1" applyAlignment="1">
      <alignment horizontal="center" vertical="center" wrapText="1"/>
    </xf>
    <xf numFmtId="0" fontId="38" fillId="10" borderId="5" xfId="0" applyFont="1" applyFill="1" applyBorder="1" applyAlignment="1">
      <alignment horizontal="center" vertical="center" wrapText="1"/>
    </xf>
    <xf numFmtId="0" fontId="38" fillId="10" borderId="6" xfId="0" applyFont="1" applyFill="1" applyBorder="1" applyAlignment="1">
      <alignment horizontal="center" vertical="center" wrapText="1"/>
    </xf>
    <xf numFmtId="44" fontId="38" fillId="10" borderId="4" xfId="3" applyFont="1" applyFill="1" applyBorder="1" applyAlignment="1">
      <alignment vertical="center" wrapText="1"/>
    </xf>
    <xf numFmtId="44" fontId="38" fillId="10" borderId="6" xfId="3" applyFont="1" applyFill="1" applyBorder="1" applyAlignment="1">
      <alignment vertical="center" wrapText="1"/>
    </xf>
    <xf numFmtId="0" fontId="30" fillId="9" borderId="9" xfId="0" applyFont="1" applyFill="1" applyBorder="1" applyAlignment="1">
      <alignment horizontal="center" vertical="center" wrapText="1"/>
    </xf>
    <xf numFmtId="0" fontId="30" fillId="9" borderId="14" xfId="0" applyFont="1" applyFill="1" applyBorder="1" applyAlignment="1">
      <alignment horizontal="center" vertical="center" wrapText="1"/>
    </xf>
    <xf numFmtId="0" fontId="0" fillId="0" borderId="10" xfId="0" applyBorder="1" applyAlignment="1">
      <alignment horizontal="center"/>
    </xf>
    <xf numFmtId="0" fontId="30" fillId="9" borderId="9" xfId="0" applyFont="1" applyFill="1" applyBorder="1" applyAlignment="1">
      <alignment horizontal="left" vertical="center" wrapText="1"/>
    </xf>
    <xf numFmtId="0" fontId="30" fillId="9" borderId="10" xfId="0" applyFont="1" applyFill="1" applyBorder="1" applyAlignment="1">
      <alignment horizontal="left" vertical="center" wrapText="1"/>
    </xf>
    <xf numFmtId="0" fontId="30" fillId="9" borderId="10"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4" xfId="0" applyFont="1" applyFill="1" applyBorder="1" applyAlignment="1">
      <alignment horizontal="center" vertical="center"/>
    </xf>
    <xf numFmtId="44" fontId="23" fillId="0" borderId="2" xfId="3" applyFont="1" applyBorder="1" applyAlignment="1">
      <alignment horizontal="center" vertical="center" wrapText="1"/>
    </xf>
    <xf numFmtId="44" fontId="23" fillId="0" borderId="3" xfId="3" applyFont="1" applyBorder="1" applyAlignment="1">
      <alignment horizontal="center" vertical="center" wrapText="1"/>
    </xf>
    <xf numFmtId="44" fontId="23" fillId="0" borderId="1" xfId="3" applyFont="1" applyBorder="1" applyAlignment="1">
      <alignment horizontal="center" vertical="center" wrapText="1"/>
    </xf>
    <xf numFmtId="0" fontId="7" fillId="3" borderId="0" xfId="0" applyFont="1" applyFill="1" applyAlignment="1">
      <alignment horizontal="center"/>
    </xf>
    <xf numFmtId="0" fontId="4" fillId="3" borderId="0" xfId="0" applyFont="1" applyFill="1" applyAlignment="1">
      <alignment horizontal="center"/>
    </xf>
  </cellXfs>
  <cellStyles count="9">
    <cellStyle name="Comma" xfId="1" builtinId="3"/>
    <cellStyle name="Comma0" xfId="2" xr:uid="{00000000-0005-0000-0000-000001000000}"/>
    <cellStyle name="Comma0 2" xfId="5" xr:uid="{7B01CBAF-124F-415C-A559-8ED961D76632}"/>
    <cellStyle name="Currency" xfId="3" builtinId="4"/>
    <cellStyle name="Currency 2" xfId="7" xr:uid="{00000000-0005-0000-0000-000033000000}"/>
    <cellStyle name="Hyperlink" xfId="4" builtinId="8"/>
    <cellStyle name="Hyperlink 2" xfId="8" xr:uid="{00000000-0005-0000-0000-000034000000}"/>
    <cellStyle name="Normal" xfId="0" builtinId="0"/>
    <cellStyle name="Normal 2" xfId="6" xr:uid="{00000000-0005-0000-0000-000035000000}"/>
  </cellStyles>
  <dxfs count="1">
    <dxf>
      <fill>
        <patternFill>
          <bgColor theme="9" tint="0.79998168889431442"/>
        </patternFill>
      </fill>
    </dxf>
  </dxfs>
  <tableStyles count="0" defaultTableStyle="TableStyleMedium2" defaultPivotStyle="PivotStyleLight16"/>
  <colors>
    <mruColors>
      <color rgb="FF861F41"/>
      <color rgb="FFE87722"/>
      <color rgb="FFE5E1E6"/>
      <color rgb="FF75787B"/>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566963</xdr:colOff>
      <xdr:row>1</xdr:row>
      <xdr:rowOff>79827</xdr:rowOff>
    </xdr:from>
    <xdr:to>
      <xdr:col>9</xdr:col>
      <xdr:colOff>321218</xdr:colOff>
      <xdr:row>3</xdr:row>
      <xdr:rowOff>219346</xdr:rowOff>
    </xdr:to>
    <xdr:pic>
      <xdr:nvPicPr>
        <xdr:cNvPr id="7" name="Picture 2">
          <a:extLst>
            <a:ext uri="{FF2B5EF4-FFF2-40B4-BE49-F238E27FC236}">
              <a16:creationId xmlns:a16="http://schemas.microsoft.com/office/drawing/2014/main" id="{37E92EA7-B260-46E6-BC36-0738312236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5534" y="388256"/>
          <a:ext cx="2451191" cy="756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209550</xdr:colOff>
      <xdr:row>1</xdr:row>
      <xdr:rowOff>69850</xdr:rowOff>
    </xdr:from>
    <xdr:to>
      <xdr:col>9</xdr:col>
      <xdr:colOff>700405</xdr:colOff>
      <xdr:row>3</xdr:row>
      <xdr:rowOff>215719</xdr:rowOff>
    </xdr:to>
    <xdr:pic>
      <xdr:nvPicPr>
        <xdr:cNvPr id="3" name="Picture 2">
          <a:extLst>
            <a:ext uri="{FF2B5EF4-FFF2-40B4-BE49-F238E27FC236}">
              <a16:creationId xmlns:a16="http://schemas.microsoft.com/office/drawing/2014/main" id="{1FFC3FEE-BFCC-4F68-9093-28945D7F76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6700" y="374650"/>
          <a:ext cx="2459355"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952500</xdr:colOff>
      <xdr:row>1</xdr:row>
      <xdr:rowOff>95250</xdr:rowOff>
    </xdr:from>
    <xdr:to>
      <xdr:col>9</xdr:col>
      <xdr:colOff>859155</xdr:colOff>
      <xdr:row>3</xdr:row>
      <xdr:rowOff>241119</xdr:rowOff>
    </xdr:to>
    <xdr:pic>
      <xdr:nvPicPr>
        <xdr:cNvPr id="4" name="Picture 2">
          <a:extLst>
            <a:ext uri="{FF2B5EF4-FFF2-40B4-BE49-F238E27FC236}">
              <a16:creationId xmlns:a16="http://schemas.microsoft.com/office/drawing/2014/main" id="{F2306095-20DC-41BD-A011-A13C5BE0C3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0" y="400050"/>
          <a:ext cx="2459355"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317500</xdr:colOff>
      <xdr:row>1</xdr:row>
      <xdr:rowOff>101600</xdr:rowOff>
    </xdr:from>
    <xdr:to>
      <xdr:col>9</xdr:col>
      <xdr:colOff>754380</xdr:colOff>
      <xdr:row>3</xdr:row>
      <xdr:rowOff>247469</xdr:rowOff>
    </xdr:to>
    <xdr:pic>
      <xdr:nvPicPr>
        <xdr:cNvPr id="3" name="Picture 2">
          <a:extLst>
            <a:ext uri="{FF2B5EF4-FFF2-40B4-BE49-F238E27FC236}">
              <a16:creationId xmlns:a16="http://schemas.microsoft.com/office/drawing/2014/main" id="{EA4BDC4B-F9DE-46D4-8558-1B28BEC10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2550" y="406400"/>
          <a:ext cx="2462530"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355600</xdr:colOff>
      <xdr:row>1</xdr:row>
      <xdr:rowOff>133350</xdr:rowOff>
    </xdr:from>
    <xdr:to>
      <xdr:col>9</xdr:col>
      <xdr:colOff>478155</xdr:colOff>
      <xdr:row>3</xdr:row>
      <xdr:rowOff>237944</xdr:rowOff>
    </xdr:to>
    <xdr:pic>
      <xdr:nvPicPr>
        <xdr:cNvPr id="4" name="Picture 2">
          <a:extLst>
            <a:ext uri="{FF2B5EF4-FFF2-40B4-BE49-F238E27FC236}">
              <a16:creationId xmlns:a16="http://schemas.microsoft.com/office/drawing/2014/main" id="{A5184987-9ABF-4A6F-AD12-6069142F66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2700" y="412750"/>
          <a:ext cx="2459355" cy="752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546100</xdr:colOff>
      <xdr:row>1</xdr:row>
      <xdr:rowOff>95250</xdr:rowOff>
    </xdr:from>
    <xdr:to>
      <xdr:col>9</xdr:col>
      <xdr:colOff>662305</xdr:colOff>
      <xdr:row>3</xdr:row>
      <xdr:rowOff>199844</xdr:rowOff>
    </xdr:to>
    <xdr:pic>
      <xdr:nvPicPr>
        <xdr:cNvPr id="3" name="Picture 2">
          <a:extLst>
            <a:ext uri="{FF2B5EF4-FFF2-40B4-BE49-F238E27FC236}">
              <a16:creationId xmlns:a16="http://schemas.microsoft.com/office/drawing/2014/main" id="{DE9CD556-54FC-49C7-A7E8-50DC74BC23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6350" y="374650"/>
          <a:ext cx="2459355" cy="752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0</xdr:row>
      <xdr:rowOff>152400</xdr:rowOff>
    </xdr:from>
    <xdr:to>
      <xdr:col>4</xdr:col>
      <xdr:colOff>457200</xdr:colOff>
      <xdr:row>46</xdr:row>
      <xdr:rowOff>85725</xdr:rowOff>
    </xdr:to>
    <xdr:sp macro="" textlink="">
      <xdr:nvSpPr>
        <xdr:cNvPr id="2241" name="Line 1">
          <a:extLst>
            <a:ext uri="{FF2B5EF4-FFF2-40B4-BE49-F238E27FC236}">
              <a16:creationId xmlns:a16="http://schemas.microsoft.com/office/drawing/2014/main" id="{B0335C8E-6DEB-4FEC-A2E5-C47B78F94F68}"/>
            </a:ext>
          </a:extLst>
        </xdr:cNvPr>
        <xdr:cNvSpPr>
          <a:spLocks noChangeShapeType="1"/>
        </xdr:cNvSpPr>
      </xdr:nvSpPr>
      <xdr:spPr bwMode="auto">
        <a:xfrm>
          <a:off x="190500" y="152400"/>
          <a:ext cx="5867400" cy="7419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aoprals.state.gov/content.asp?content_id=114&amp;menu_id=75" TargetMode="External"/><Relationship Id="rId1" Type="http://schemas.openxmlformats.org/officeDocument/2006/relationships/hyperlink" Target="https://aoprals.state.gov/web920/per_diem.as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oprals.state.gov/content.asp?content_id=114&amp;menu_id=7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ursar.vt.edu/tuition-fee-rates/tuition-fees.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1"/>
  <sheetViews>
    <sheetView zoomScaleNormal="100" workbookViewId="0">
      <pane ySplit="7" topLeftCell="A50" activePane="bottomLeft" state="frozen"/>
      <selection pane="bottomLeft" sqref="A1:J5"/>
    </sheetView>
  </sheetViews>
  <sheetFormatPr defaultColWidth="8.7109375" defaultRowHeight="15.75" x14ac:dyDescent="0.25"/>
  <cols>
    <col min="1" max="7" width="12.28515625" style="61" customWidth="1"/>
    <col min="8" max="8" width="13.28515625" style="61" customWidth="1"/>
    <col min="9" max="10" width="15" style="61" customWidth="1"/>
    <col min="11" max="11" width="23.28515625" style="61" bestFit="1" customWidth="1"/>
    <col min="12" max="12" width="15.42578125" style="61" bestFit="1" customWidth="1"/>
    <col min="13" max="13" width="20.140625" style="61" bestFit="1" customWidth="1"/>
    <col min="14" max="16384" width="8.7109375" style="61"/>
  </cols>
  <sheetData>
    <row r="1" spans="1:12" ht="24" customHeight="1" x14ac:dyDescent="0.25">
      <c r="A1" s="235"/>
      <c r="B1" s="236"/>
      <c r="C1" s="236"/>
      <c r="D1" s="236"/>
      <c r="E1" s="211"/>
      <c r="F1" s="237"/>
      <c r="G1" s="238"/>
      <c r="H1" s="238"/>
      <c r="I1" s="238"/>
      <c r="J1" s="239"/>
      <c r="K1" s="110"/>
      <c r="L1" s="47"/>
    </row>
    <row r="2" spans="1:12" ht="24" customHeight="1" x14ac:dyDescent="0.25">
      <c r="A2" s="262" t="s">
        <v>252</v>
      </c>
      <c r="B2" s="263"/>
      <c r="C2" s="263"/>
      <c r="D2" s="263"/>
      <c r="E2" s="263"/>
      <c r="F2" s="263"/>
      <c r="G2" s="263"/>
      <c r="H2" s="240"/>
      <c r="I2" s="240"/>
      <c r="J2" s="241"/>
      <c r="K2" s="110"/>
      <c r="L2" s="47"/>
    </row>
    <row r="3" spans="1:12" ht="24" customHeight="1" x14ac:dyDescent="0.25">
      <c r="A3" s="262" t="s">
        <v>253</v>
      </c>
      <c r="B3" s="263"/>
      <c r="C3" s="263"/>
      <c r="D3" s="263"/>
      <c r="E3" s="263"/>
      <c r="F3" s="263"/>
      <c r="G3" s="263"/>
      <c r="H3" s="240"/>
      <c r="I3" s="240"/>
      <c r="J3" s="241"/>
      <c r="K3" s="42"/>
      <c r="L3" s="47"/>
    </row>
    <row r="4" spans="1:12" ht="24" customHeight="1" x14ac:dyDescent="0.35">
      <c r="A4" s="281" t="s">
        <v>256</v>
      </c>
      <c r="B4" s="282"/>
      <c r="C4" s="282"/>
      <c r="D4" s="282"/>
      <c r="E4" s="282"/>
      <c r="F4" s="282"/>
      <c r="G4" s="282"/>
      <c r="H4" s="242"/>
      <c r="I4" s="242"/>
      <c r="J4" s="243"/>
      <c r="K4" s="42"/>
      <c r="L4" s="47"/>
    </row>
    <row r="5" spans="1:12" ht="24" customHeight="1" thickBot="1" x14ac:dyDescent="0.4">
      <c r="A5" s="219"/>
      <c r="B5" s="220"/>
      <c r="C5" s="220"/>
      <c r="D5" s="220"/>
      <c r="E5" s="220"/>
      <c r="F5" s="220"/>
      <c r="G5" s="220"/>
      <c r="H5" s="244"/>
      <c r="I5" s="283" t="s">
        <v>279</v>
      </c>
      <c r="J5" s="284"/>
      <c r="K5" s="42"/>
      <c r="L5" s="47"/>
    </row>
    <row r="6" spans="1:12" s="63" customFormat="1" ht="16.350000000000001" customHeight="1" x14ac:dyDescent="0.25">
      <c r="A6" s="264" t="s">
        <v>171</v>
      </c>
      <c r="B6" s="265"/>
      <c r="C6" s="264" t="s">
        <v>172</v>
      </c>
      <c r="D6" s="265"/>
      <c r="E6" s="264" t="s">
        <v>169</v>
      </c>
      <c r="F6" s="265"/>
      <c r="G6" s="264" t="s">
        <v>173</v>
      </c>
      <c r="H6" s="265"/>
      <c r="I6" s="264" t="s">
        <v>170</v>
      </c>
      <c r="J6" s="265"/>
      <c r="K6" s="62"/>
      <c r="L6" s="48"/>
    </row>
    <row r="7" spans="1:12" s="63" customFormat="1" ht="16.350000000000001" customHeight="1" thickBot="1" x14ac:dyDescent="0.3">
      <c r="A7" s="266">
        <v>10</v>
      </c>
      <c r="B7" s="267"/>
      <c r="C7" s="266">
        <v>15</v>
      </c>
      <c r="D7" s="267"/>
      <c r="E7" s="266">
        <v>20</v>
      </c>
      <c r="F7" s="267"/>
      <c r="G7" s="266">
        <v>25</v>
      </c>
      <c r="H7" s="267"/>
      <c r="I7" s="266">
        <v>30</v>
      </c>
      <c r="J7" s="267"/>
      <c r="K7" s="64"/>
      <c r="L7" s="48"/>
    </row>
    <row r="8" spans="1:12" s="63" customFormat="1" ht="12" customHeight="1" thickBot="1" x14ac:dyDescent="0.3">
      <c r="A8" s="277"/>
      <c r="B8" s="278"/>
      <c r="C8" s="278"/>
      <c r="D8" s="278"/>
      <c r="E8" s="278"/>
      <c r="F8" s="278"/>
      <c r="G8" s="278"/>
      <c r="H8" s="278"/>
      <c r="I8" s="278"/>
      <c r="J8" s="278"/>
      <c r="K8" s="65"/>
      <c r="L8" s="48"/>
    </row>
    <row r="9" spans="1:12" s="66" customFormat="1" ht="16.350000000000001" customHeight="1" x14ac:dyDescent="0.25">
      <c r="A9" s="268" t="s">
        <v>255</v>
      </c>
      <c r="B9" s="269"/>
      <c r="C9" s="269"/>
      <c r="D9" s="269"/>
      <c r="E9" s="269"/>
      <c r="F9" s="269"/>
      <c r="G9" s="269"/>
      <c r="H9" s="269"/>
      <c r="I9" s="269"/>
      <c r="J9" s="270"/>
      <c r="K9" s="42"/>
      <c r="L9" s="48"/>
    </row>
    <row r="10" spans="1:12" s="66" customFormat="1" ht="16.350000000000001" customHeight="1" x14ac:dyDescent="0.25">
      <c r="A10" s="271"/>
      <c r="B10" s="272"/>
      <c r="C10" s="272"/>
      <c r="D10" s="272"/>
      <c r="E10" s="272"/>
      <c r="F10" s="272"/>
      <c r="G10" s="272"/>
      <c r="H10" s="272"/>
      <c r="I10" s="272"/>
      <c r="J10" s="273"/>
      <c r="K10" s="42"/>
      <c r="L10" s="48"/>
    </row>
    <row r="11" spans="1:12" s="66" customFormat="1" ht="16.350000000000001" customHeight="1" x14ac:dyDescent="0.25">
      <c r="A11" s="271"/>
      <c r="B11" s="272"/>
      <c r="C11" s="272"/>
      <c r="D11" s="272"/>
      <c r="E11" s="272"/>
      <c r="F11" s="272"/>
      <c r="G11" s="272"/>
      <c r="H11" s="272"/>
      <c r="I11" s="272"/>
      <c r="J11" s="273"/>
      <c r="K11" s="42"/>
      <c r="L11" s="48"/>
    </row>
    <row r="12" spans="1:12" s="66" customFormat="1" ht="16.350000000000001" customHeight="1" x14ac:dyDescent="0.25">
      <c r="A12" s="271"/>
      <c r="B12" s="272"/>
      <c r="C12" s="272"/>
      <c r="D12" s="272"/>
      <c r="E12" s="272"/>
      <c r="F12" s="272"/>
      <c r="G12" s="272"/>
      <c r="H12" s="272"/>
      <c r="I12" s="272"/>
      <c r="J12" s="273"/>
      <c r="K12" s="110"/>
      <c r="L12" s="42"/>
    </row>
    <row r="13" spans="1:12" s="66" customFormat="1" ht="16.350000000000001" customHeight="1" x14ac:dyDescent="0.25">
      <c r="A13" s="271"/>
      <c r="B13" s="272"/>
      <c r="C13" s="272"/>
      <c r="D13" s="272"/>
      <c r="E13" s="272"/>
      <c r="F13" s="272"/>
      <c r="G13" s="272"/>
      <c r="H13" s="272"/>
      <c r="I13" s="272"/>
      <c r="J13" s="273"/>
      <c r="K13" s="118"/>
      <c r="L13" s="42"/>
    </row>
    <row r="14" spans="1:12" s="66" customFormat="1" ht="16.350000000000001" customHeight="1" x14ac:dyDescent="0.25">
      <c r="A14" s="271"/>
      <c r="B14" s="272"/>
      <c r="C14" s="272"/>
      <c r="D14" s="272"/>
      <c r="E14" s="272"/>
      <c r="F14" s="272"/>
      <c r="G14" s="272"/>
      <c r="H14" s="272"/>
      <c r="I14" s="272"/>
      <c r="J14" s="273"/>
      <c r="K14" s="118"/>
      <c r="L14" s="42"/>
    </row>
    <row r="15" spans="1:12" s="66" customFormat="1" ht="16.350000000000001" customHeight="1" x14ac:dyDescent="0.25">
      <c r="A15" s="271"/>
      <c r="B15" s="272"/>
      <c r="C15" s="272"/>
      <c r="D15" s="272"/>
      <c r="E15" s="272"/>
      <c r="F15" s="272"/>
      <c r="G15" s="272"/>
      <c r="H15" s="272"/>
      <c r="I15" s="272"/>
      <c r="J15" s="273"/>
      <c r="K15" s="118"/>
      <c r="L15" s="42"/>
    </row>
    <row r="16" spans="1:12" s="66" customFormat="1" ht="16.350000000000001" customHeight="1" x14ac:dyDescent="0.25">
      <c r="A16" s="271"/>
      <c r="B16" s="272"/>
      <c r="C16" s="272"/>
      <c r="D16" s="272"/>
      <c r="E16" s="272"/>
      <c r="F16" s="272"/>
      <c r="G16" s="272"/>
      <c r="H16" s="272"/>
      <c r="I16" s="272"/>
      <c r="J16" s="273"/>
      <c r="K16" s="118"/>
      <c r="L16" s="42"/>
    </row>
    <row r="17" spans="1:14" s="66" customFormat="1" ht="16.350000000000001" customHeight="1" thickBot="1" x14ac:dyDescent="0.3">
      <c r="A17" s="271"/>
      <c r="B17" s="272"/>
      <c r="C17" s="272"/>
      <c r="D17" s="272"/>
      <c r="E17" s="272"/>
      <c r="F17" s="272"/>
      <c r="G17" s="272"/>
      <c r="H17" s="272"/>
      <c r="I17" s="272"/>
      <c r="J17" s="273"/>
      <c r="K17" s="118"/>
      <c r="L17" s="42"/>
    </row>
    <row r="18" spans="1:14" s="66" customFormat="1" ht="12" customHeight="1" thickBot="1" x14ac:dyDescent="0.3">
      <c r="A18" s="279"/>
      <c r="B18" s="279"/>
      <c r="C18" s="279"/>
      <c r="D18" s="279"/>
      <c r="E18" s="279"/>
      <c r="F18" s="279"/>
      <c r="G18" s="279"/>
      <c r="H18" s="279"/>
      <c r="I18" s="279"/>
      <c r="J18" s="279"/>
      <c r="K18" s="110"/>
      <c r="L18" s="42"/>
    </row>
    <row r="19" spans="1:14" s="66" customFormat="1" ht="16.350000000000001" customHeight="1" x14ac:dyDescent="0.25">
      <c r="A19" s="268" t="s">
        <v>265</v>
      </c>
      <c r="B19" s="269"/>
      <c r="C19" s="269"/>
      <c r="D19" s="269"/>
      <c r="E19" s="269"/>
      <c r="F19" s="269"/>
      <c r="G19" s="269"/>
      <c r="H19" s="269"/>
      <c r="I19" s="269"/>
      <c r="J19" s="270"/>
    </row>
    <row r="20" spans="1:14" s="66" customFormat="1" ht="16.350000000000001" customHeight="1" x14ac:dyDescent="0.25">
      <c r="A20" s="271"/>
      <c r="B20" s="272"/>
      <c r="C20" s="272"/>
      <c r="D20" s="272"/>
      <c r="E20" s="272"/>
      <c r="F20" s="272"/>
      <c r="G20" s="272"/>
      <c r="H20" s="272"/>
      <c r="I20" s="272"/>
      <c r="J20" s="273"/>
    </row>
    <row r="21" spans="1:14" s="66" customFormat="1" ht="16.350000000000001" customHeight="1" x14ac:dyDescent="0.25">
      <c r="A21" s="271"/>
      <c r="B21" s="272"/>
      <c r="C21" s="272"/>
      <c r="D21" s="272"/>
      <c r="E21" s="272"/>
      <c r="F21" s="272"/>
      <c r="G21" s="272"/>
      <c r="H21" s="272"/>
      <c r="I21" s="272"/>
      <c r="J21" s="273"/>
    </row>
    <row r="22" spans="1:14" s="66" customFormat="1" ht="16.350000000000001" customHeight="1" x14ac:dyDescent="0.25">
      <c r="A22" s="271"/>
      <c r="B22" s="272"/>
      <c r="C22" s="272"/>
      <c r="D22" s="272"/>
      <c r="E22" s="272"/>
      <c r="F22" s="272"/>
      <c r="G22" s="272"/>
      <c r="H22" s="272"/>
      <c r="I22" s="272"/>
      <c r="J22" s="273"/>
    </row>
    <row r="23" spans="1:14" s="66" customFormat="1" ht="16.350000000000001" customHeight="1" x14ac:dyDescent="0.25">
      <c r="A23" s="271"/>
      <c r="B23" s="272"/>
      <c r="C23" s="272"/>
      <c r="D23" s="272"/>
      <c r="E23" s="272"/>
      <c r="F23" s="272"/>
      <c r="G23" s="272"/>
      <c r="H23" s="272"/>
      <c r="I23" s="272"/>
      <c r="J23" s="273"/>
      <c r="K23" s="110"/>
      <c r="L23" s="110"/>
      <c r="M23" s="110"/>
      <c r="N23" s="42"/>
    </row>
    <row r="24" spans="1:14" s="66" customFormat="1" ht="16.350000000000001" customHeight="1" x14ac:dyDescent="0.25">
      <c r="A24" s="271"/>
      <c r="B24" s="272"/>
      <c r="C24" s="272"/>
      <c r="D24" s="272"/>
      <c r="E24" s="272"/>
      <c r="F24" s="272"/>
      <c r="G24" s="272"/>
      <c r="H24" s="272"/>
      <c r="I24" s="272"/>
      <c r="J24" s="273"/>
      <c r="K24" s="110"/>
      <c r="L24" s="110"/>
      <c r="M24" s="110"/>
      <c r="N24" s="42"/>
    </row>
    <row r="25" spans="1:14" s="66" customFormat="1" ht="16.350000000000001" customHeight="1" thickBot="1" x14ac:dyDescent="0.3">
      <c r="A25" s="274"/>
      <c r="B25" s="275"/>
      <c r="C25" s="275"/>
      <c r="D25" s="275"/>
      <c r="E25" s="275"/>
      <c r="F25" s="275"/>
      <c r="G25" s="275"/>
      <c r="H25" s="275"/>
      <c r="I25" s="275"/>
      <c r="J25" s="276"/>
      <c r="K25" s="110"/>
      <c r="L25" s="110"/>
      <c r="M25" s="110"/>
      <c r="N25" s="42"/>
    </row>
    <row r="26" spans="1:14" s="63" customFormat="1" ht="12" customHeight="1" x14ac:dyDescent="0.25">
      <c r="A26" s="280"/>
      <c r="B26" s="280"/>
      <c r="C26" s="280"/>
      <c r="D26" s="280"/>
      <c r="E26" s="280"/>
      <c r="F26" s="280"/>
      <c r="G26" s="280"/>
      <c r="H26" s="280"/>
      <c r="I26" s="280"/>
      <c r="J26" s="280"/>
      <c r="K26" s="47"/>
      <c r="L26" s="47"/>
      <c r="M26" s="47"/>
      <c r="N26" s="42"/>
    </row>
    <row r="27" spans="1:14" s="63" customFormat="1" ht="16.350000000000001" customHeight="1" x14ac:dyDescent="0.25">
      <c r="A27" s="261" t="s">
        <v>200</v>
      </c>
      <c r="B27" s="261"/>
      <c r="C27" s="261"/>
      <c r="D27" s="261"/>
      <c r="E27" s="261"/>
      <c r="F27" s="261"/>
      <c r="G27" s="261"/>
      <c r="H27" s="261"/>
      <c r="I27" s="261"/>
      <c r="J27" s="261"/>
      <c r="K27" s="47"/>
      <c r="L27" s="47"/>
      <c r="M27" s="42"/>
    </row>
    <row r="28" spans="1:14" s="63" customFormat="1" ht="16.350000000000001" customHeight="1" x14ac:dyDescent="0.25">
      <c r="A28" s="261"/>
      <c r="B28" s="261"/>
      <c r="C28" s="261"/>
      <c r="D28" s="261"/>
      <c r="E28" s="261"/>
      <c r="F28" s="261"/>
      <c r="G28" s="261"/>
      <c r="H28" s="261"/>
      <c r="I28" s="261"/>
      <c r="J28" s="261"/>
      <c r="K28" s="47"/>
      <c r="L28" s="47"/>
      <c r="M28" s="42"/>
    </row>
    <row r="29" spans="1:14" s="63" customFormat="1" ht="12" customHeight="1" thickBot="1" x14ac:dyDescent="0.3">
      <c r="A29" s="245"/>
      <c r="B29" s="245"/>
      <c r="C29" s="245"/>
      <c r="D29" s="245"/>
      <c r="E29" s="245"/>
      <c r="F29" s="245"/>
      <c r="G29" s="245"/>
      <c r="H29" s="245"/>
      <c r="I29" s="245"/>
      <c r="J29" s="245"/>
      <c r="K29" s="47"/>
      <c r="L29" s="47"/>
      <c r="M29" s="47"/>
      <c r="N29" s="42"/>
    </row>
    <row r="30" spans="1:14" s="67" customFormat="1" ht="32.1" customHeight="1" thickBot="1" x14ac:dyDescent="0.25">
      <c r="A30" s="248" t="s">
        <v>201</v>
      </c>
      <c r="B30" s="249"/>
      <c r="C30" s="249" t="s">
        <v>202</v>
      </c>
      <c r="D30" s="249"/>
      <c r="E30" s="250" t="s">
        <v>203</v>
      </c>
      <c r="F30" s="250"/>
      <c r="G30" s="249" t="s">
        <v>204</v>
      </c>
      <c r="H30" s="249"/>
      <c r="I30" s="250" t="s">
        <v>205</v>
      </c>
      <c r="J30" s="251"/>
    </row>
    <row r="31" spans="1:14" s="68" customFormat="1" ht="16.350000000000001" customHeight="1" x14ac:dyDescent="0.25">
      <c r="A31" s="256" t="s">
        <v>206</v>
      </c>
      <c r="B31" s="257"/>
      <c r="C31" s="254">
        <v>255</v>
      </c>
      <c r="D31" s="254"/>
      <c r="E31" s="254">
        <f t="shared" ref="E31:E42" si="0">+C31*0.5</f>
        <v>127.5</v>
      </c>
      <c r="F31" s="254"/>
      <c r="G31" s="254">
        <v>101</v>
      </c>
      <c r="H31" s="254"/>
      <c r="I31" s="254">
        <f>+G31*0.5</f>
        <v>50.5</v>
      </c>
      <c r="J31" s="255"/>
    </row>
    <row r="32" spans="1:14" s="63" customFormat="1" ht="16.350000000000001" customHeight="1" x14ac:dyDescent="0.25">
      <c r="A32" s="252" t="s">
        <v>207</v>
      </c>
      <c r="B32" s="253"/>
      <c r="C32" s="254">
        <v>290</v>
      </c>
      <c r="D32" s="254"/>
      <c r="E32" s="254">
        <f t="shared" si="0"/>
        <v>145</v>
      </c>
      <c r="F32" s="254"/>
      <c r="G32" s="254">
        <v>125</v>
      </c>
      <c r="H32" s="254"/>
      <c r="I32" s="254">
        <f t="shared" ref="I32" si="1">+G32*0.5</f>
        <v>62.5</v>
      </c>
      <c r="J32" s="255"/>
    </row>
    <row r="33" spans="1:10" s="63" customFormat="1" ht="16.350000000000001" customHeight="1" x14ac:dyDescent="0.25">
      <c r="A33" s="258" t="s">
        <v>5</v>
      </c>
      <c r="B33" s="259"/>
      <c r="C33" s="260">
        <v>0</v>
      </c>
      <c r="D33" s="260"/>
      <c r="E33" s="285">
        <f t="shared" si="0"/>
        <v>0</v>
      </c>
      <c r="F33" s="285"/>
      <c r="G33" s="260">
        <v>0</v>
      </c>
      <c r="H33" s="260"/>
      <c r="I33" s="285">
        <f t="shared" ref="I33:I42" si="2">+G33*0.5</f>
        <v>0</v>
      </c>
      <c r="J33" s="286"/>
    </row>
    <row r="34" spans="1:10" s="63" customFormat="1" ht="16.350000000000001" customHeight="1" x14ac:dyDescent="0.25">
      <c r="A34" s="258" t="s">
        <v>6</v>
      </c>
      <c r="B34" s="259"/>
      <c r="C34" s="260">
        <v>0</v>
      </c>
      <c r="D34" s="260"/>
      <c r="E34" s="285">
        <f t="shared" si="0"/>
        <v>0</v>
      </c>
      <c r="F34" s="285"/>
      <c r="G34" s="260">
        <v>0</v>
      </c>
      <c r="H34" s="260"/>
      <c r="I34" s="285">
        <f t="shared" si="2"/>
        <v>0</v>
      </c>
      <c r="J34" s="286"/>
    </row>
    <row r="35" spans="1:10" s="63" customFormat="1" ht="16.350000000000001" customHeight="1" x14ac:dyDescent="0.25">
      <c r="A35" s="258" t="s">
        <v>7</v>
      </c>
      <c r="B35" s="259"/>
      <c r="C35" s="260">
        <v>0</v>
      </c>
      <c r="D35" s="260"/>
      <c r="E35" s="285">
        <f t="shared" si="0"/>
        <v>0</v>
      </c>
      <c r="F35" s="285"/>
      <c r="G35" s="260">
        <v>0</v>
      </c>
      <c r="H35" s="260"/>
      <c r="I35" s="285">
        <f t="shared" si="2"/>
        <v>0</v>
      </c>
      <c r="J35" s="286"/>
    </row>
    <row r="36" spans="1:10" s="63" customFormat="1" ht="16.350000000000001" customHeight="1" x14ac:dyDescent="0.25">
      <c r="A36" s="258" t="s">
        <v>8</v>
      </c>
      <c r="B36" s="259"/>
      <c r="C36" s="260">
        <v>0</v>
      </c>
      <c r="D36" s="260"/>
      <c r="E36" s="285">
        <f t="shared" si="0"/>
        <v>0</v>
      </c>
      <c r="F36" s="285"/>
      <c r="G36" s="260">
        <v>0</v>
      </c>
      <c r="H36" s="260"/>
      <c r="I36" s="285">
        <f t="shared" si="2"/>
        <v>0</v>
      </c>
      <c r="J36" s="286"/>
    </row>
    <row r="37" spans="1:10" s="63" customFormat="1" ht="16.350000000000001" customHeight="1" x14ac:dyDescent="0.25">
      <c r="A37" s="258" t="s">
        <v>9</v>
      </c>
      <c r="B37" s="259"/>
      <c r="C37" s="260">
        <v>0</v>
      </c>
      <c r="D37" s="260"/>
      <c r="E37" s="285">
        <f t="shared" si="0"/>
        <v>0</v>
      </c>
      <c r="F37" s="285"/>
      <c r="G37" s="260">
        <v>0</v>
      </c>
      <c r="H37" s="260"/>
      <c r="I37" s="285">
        <f t="shared" si="2"/>
        <v>0</v>
      </c>
      <c r="J37" s="286"/>
    </row>
    <row r="38" spans="1:10" s="63" customFormat="1" ht="16.350000000000001" customHeight="1" x14ac:dyDescent="0.25">
      <c r="A38" s="258" t="s">
        <v>10</v>
      </c>
      <c r="B38" s="259"/>
      <c r="C38" s="260">
        <v>0</v>
      </c>
      <c r="D38" s="260"/>
      <c r="E38" s="285">
        <f t="shared" si="0"/>
        <v>0</v>
      </c>
      <c r="F38" s="285"/>
      <c r="G38" s="260">
        <v>0</v>
      </c>
      <c r="H38" s="260"/>
      <c r="I38" s="285">
        <f t="shared" si="2"/>
        <v>0</v>
      </c>
      <c r="J38" s="286"/>
    </row>
    <row r="39" spans="1:10" s="63" customFormat="1" ht="16.350000000000001" customHeight="1" x14ac:dyDescent="0.25">
      <c r="A39" s="258" t="s">
        <v>11</v>
      </c>
      <c r="B39" s="259"/>
      <c r="C39" s="260">
        <v>0</v>
      </c>
      <c r="D39" s="260"/>
      <c r="E39" s="285">
        <f t="shared" si="0"/>
        <v>0</v>
      </c>
      <c r="F39" s="285"/>
      <c r="G39" s="292">
        <v>0</v>
      </c>
      <c r="H39" s="292"/>
      <c r="I39" s="285">
        <f t="shared" si="2"/>
        <v>0</v>
      </c>
      <c r="J39" s="286"/>
    </row>
    <row r="40" spans="1:10" s="63" customFormat="1" ht="16.350000000000001" customHeight="1" x14ac:dyDescent="0.25">
      <c r="A40" s="258" t="s">
        <v>12</v>
      </c>
      <c r="B40" s="259"/>
      <c r="C40" s="260">
        <v>0</v>
      </c>
      <c r="D40" s="260"/>
      <c r="E40" s="285">
        <f t="shared" si="0"/>
        <v>0</v>
      </c>
      <c r="F40" s="285"/>
      <c r="G40" s="292">
        <v>0</v>
      </c>
      <c r="H40" s="292"/>
      <c r="I40" s="285">
        <f t="shared" si="2"/>
        <v>0</v>
      </c>
      <c r="J40" s="286"/>
    </row>
    <row r="41" spans="1:10" s="63" customFormat="1" ht="16.350000000000001" customHeight="1" x14ac:dyDescent="0.25">
      <c r="A41" s="258" t="s">
        <v>13</v>
      </c>
      <c r="B41" s="259"/>
      <c r="C41" s="260">
        <v>0</v>
      </c>
      <c r="D41" s="260"/>
      <c r="E41" s="285">
        <f t="shared" si="0"/>
        <v>0</v>
      </c>
      <c r="F41" s="285"/>
      <c r="G41" s="292">
        <v>0</v>
      </c>
      <c r="H41" s="292"/>
      <c r="I41" s="285">
        <f t="shared" si="2"/>
        <v>0</v>
      </c>
      <c r="J41" s="286"/>
    </row>
    <row r="42" spans="1:10" s="63" customFormat="1" ht="16.350000000000001" customHeight="1" thickBot="1" x14ac:dyDescent="0.3">
      <c r="A42" s="287" t="s">
        <v>14</v>
      </c>
      <c r="B42" s="288"/>
      <c r="C42" s="289">
        <v>0</v>
      </c>
      <c r="D42" s="289"/>
      <c r="E42" s="290">
        <f t="shared" si="0"/>
        <v>0</v>
      </c>
      <c r="F42" s="290"/>
      <c r="G42" s="291">
        <v>0</v>
      </c>
      <c r="H42" s="291"/>
      <c r="I42" s="285">
        <f t="shared" si="2"/>
        <v>0</v>
      </c>
      <c r="J42" s="286"/>
    </row>
    <row r="43" spans="1:10" s="63" customFormat="1" ht="12" customHeight="1" thickBot="1" x14ac:dyDescent="0.3">
      <c r="A43" s="246"/>
      <c r="B43" s="246"/>
      <c r="C43" s="246"/>
      <c r="D43" s="246"/>
      <c r="E43" s="246"/>
      <c r="F43" s="246"/>
      <c r="G43" s="246"/>
      <c r="H43" s="246"/>
      <c r="I43" s="246"/>
      <c r="J43" s="246"/>
    </row>
    <row r="44" spans="1:10" s="63" customFormat="1" ht="16.350000000000001" customHeight="1" x14ac:dyDescent="0.25">
      <c r="A44" s="268" t="s">
        <v>231</v>
      </c>
      <c r="B44" s="269"/>
      <c r="C44" s="269"/>
      <c r="D44" s="269"/>
      <c r="E44" s="269"/>
      <c r="F44" s="269"/>
      <c r="G44" s="269"/>
      <c r="H44" s="269"/>
      <c r="I44" s="269"/>
      <c r="J44" s="270"/>
    </row>
    <row r="45" spans="1:10" s="63" customFormat="1" ht="16.350000000000001" customHeight="1" x14ac:dyDescent="0.25">
      <c r="A45" s="271"/>
      <c r="B45" s="272"/>
      <c r="C45" s="272"/>
      <c r="D45" s="272"/>
      <c r="E45" s="272"/>
      <c r="F45" s="272"/>
      <c r="G45" s="272"/>
      <c r="H45" s="272"/>
      <c r="I45" s="272"/>
      <c r="J45" s="273"/>
    </row>
    <row r="46" spans="1:10" s="63" customFormat="1" ht="16.350000000000001" customHeight="1" x14ac:dyDescent="0.25">
      <c r="A46" s="271"/>
      <c r="B46" s="272"/>
      <c r="C46" s="272"/>
      <c r="D46" s="272"/>
      <c r="E46" s="272"/>
      <c r="F46" s="272"/>
      <c r="G46" s="272"/>
      <c r="H46" s="272"/>
      <c r="I46" s="272"/>
      <c r="J46" s="273"/>
    </row>
    <row r="47" spans="1:10" s="63" customFormat="1" ht="16.350000000000001" customHeight="1" thickBot="1" x14ac:dyDescent="0.3">
      <c r="A47" s="274"/>
      <c r="B47" s="275"/>
      <c r="C47" s="275"/>
      <c r="D47" s="275"/>
      <c r="E47" s="275"/>
      <c r="F47" s="275"/>
      <c r="G47" s="275"/>
      <c r="H47" s="275"/>
      <c r="I47" s="275"/>
      <c r="J47" s="276"/>
    </row>
    <row r="48" spans="1:10" s="63" customFormat="1" ht="12" customHeight="1" x14ac:dyDescent="0.25">
      <c r="A48" s="247"/>
      <c r="B48" s="247"/>
      <c r="C48" s="247"/>
      <c r="D48" s="247"/>
      <c r="E48" s="247"/>
      <c r="F48" s="247"/>
      <c r="G48" s="247"/>
      <c r="H48" s="247"/>
      <c r="I48" s="247"/>
      <c r="J48" s="247"/>
    </row>
    <row r="49" spans="1:14" s="63" customFormat="1" ht="16.350000000000001" customHeight="1" x14ac:dyDescent="0.25">
      <c r="A49" s="261" t="s">
        <v>208</v>
      </c>
      <c r="B49" s="261"/>
      <c r="C49" s="261"/>
      <c r="D49" s="261"/>
      <c r="E49" s="261"/>
      <c r="F49" s="261"/>
      <c r="G49" s="261"/>
      <c r="H49" s="261"/>
      <c r="I49" s="261"/>
      <c r="J49" s="261"/>
    </row>
    <row r="50" spans="1:14" s="63" customFormat="1" ht="16.350000000000001" customHeight="1" x14ac:dyDescent="0.25">
      <c r="A50" s="261"/>
      <c r="B50" s="261"/>
      <c r="C50" s="261"/>
      <c r="D50" s="261"/>
      <c r="E50" s="261"/>
      <c r="F50" s="261"/>
      <c r="G50" s="261"/>
      <c r="H50" s="261"/>
      <c r="I50" s="261"/>
      <c r="J50" s="261"/>
    </row>
    <row r="51" spans="1:14" s="68" customFormat="1" ht="16.350000000000001" customHeight="1" thickBot="1" x14ac:dyDescent="0.3">
      <c r="A51" s="245"/>
      <c r="B51" s="245"/>
      <c r="C51" s="245"/>
      <c r="D51" s="245"/>
      <c r="E51" s="245"/>
      <c r="F51" s="245"/>
      <c r="G51" s="245"/>
      <c r="H51" s="245"/>
      <c r="I51" s="245"/>
      <c r="J51" s="245"/>
    </row>
    <row r="52" spans="1:14" s="63" customFormat="1" ht="16.350000000000001" customHeight="1" thickBot="1" x14ac:dyDescent="0.3">
      <c r="A52" s="297" t="s">
        <v>201</v>
      </c>
      <c r="B52" s="298"/>
      <c r="C52" s="250" t="s">
        <v>205</v>
      </c>
      <c r="D52" s="250"/>
      <c r="E52" s="111" t="s">
        <v>0</v>
      </c>
      <c r="F52" s="111" t="s">
        <v>1</v>
      </c>
      <c r="G52" s="111" t="s">
        <v>2</v>
      </c>
      <c r="H52" s="111" t="s">
        <v>3</v>
      </c>
      <c r="I52" s="298" t="s">
        <v>4</v>
      </c>
      <c r="J52" s="299"/>
    </row>
    <row r="53" spans="1:14" s="63" customFormat="1" ht="16.350000000000001" customHeight="1" x14ac:dyDescent="0.25">
      <c r="A53" s="293" t="s">
        <v>206</v>
      </c>
      <c r="B53" s="294"/>
      <c r="C53" s="295">
        <f>+G31*0.5</f>
        <v>50.5</v>
      </c>
      <c r="D53" s="295"/>
      <c r="E53" s="164">
        <v>8</v>
      </c>
      <c r="F53" s="164">
        <v>12.5</v>
      </c>
      <c r="G53" s="164">
        <v>20</v>
      </c>
      <c r="H53" s="164">
        <v>10</v>
      </c>
      <c r="I53" s="296">
        <f>+E53+F53+G53+H53</f>
        <v>50.5</v>
      </c>
      <c r="J53" s="296"/>
    </row>
    <row r="54" spans="1:14" s="63" customFormat="1" ht="16.350000000000001" customHeight="1" x14ac:dyDescent="0.25">
      <c r="A54" s="252" t="s">
        <v>207</v>
      </c>
      <c r="B54" s="253"/>
      <c r="C54" s="254">
        <f>+G32*0.5</f>
        <v>62.5</v>
      </c>
      <c r="D54" s="254"/>
      <c r="E54" s="165">
        <v>9</v>
      </c>
      <c r="F54" s="165">
        <v>16</v>
      </c>
      <c r="G54" s="165">
        <v>25</v>
      </c>
      <c r="H54" s="165">
        <v>12.5</v>
      </c>
      <c r="I54" s="255">
        <f t="shared" ref="I54:I64" si="3">+E54+F54+G54+H54</f>
        <v>62.5</v>
      </c>
      <c r="J54" s="255"/>
    </row>
    <row r="55" spans="1:14" s="63" customFormat="1" ht="16.350000000000001" customHeight="1" x14ac:dyDescent="0.25">
      <c r="A55" s="258" t="str">
        <f t="shared" ref="A55:A64" si="4">A33</f>
        <v>Location 1</v>
      </c>
      <c r="B55" s="259"/>
      <c r="C55" s="285">
        <f t="shared" ref="C55:C64" si="5">I33</f>
        <v>0</v>
      </c>
      <c r="D55" s="285"/>
      <c r="E55" s="146">
        <v>0</v>
      </c>
      <c r="F55" s="146">
        <v>0</v>
      </c>
      <c r="G55" s="146">
        <v>0</v>
      </c>
      <c r="H55" s="146">
        <v>0</v>
      </c>
      <c r="I55" s="286">
        <f t="shared" si="3"/>
        <v>0</v>
      </c>
      <c r="J55" s="286"/>
    </row>
    <row r="56" spans="1:14" s="63" customFormat="1" ht="16.350000000000001" customHeight="1" x14ac:dyDescent="0.25">
      <c r="A56" s="258" t="str">
        <f t="shared" si="4"/>
        <v>Location 2</v>
      </c>
      <c r="B56" s="259"/>
      <c r="C56" s="285">
        <f t="shared" si="5"/>
        <v>0</v>
      </c>
      <c r="D56" s="285"/>
      <c r="E56" s="146">
        <v>0</v>
      </c>
      <c r="F56" s="146">
        <v>0</v>
      </c>
      <c r="G56" s="146">
        <v>0</v>
      </c>
      <c r="H56" s="146">
        <v>0</v>
      </c>
      <c r="I56" s="286">
        <f t="shared" si="3"/>
        <v>0</v>
      </c>
      <c r="J56" s="286"/>
    </row>
    <row r="57" spans="1:14" s="63" customFormat="1" ht="16.350000000000001" customHeight="1" x14ac:dyDescent="0.25">
      <c r="A57" s="258" t="str">
        <f t="shared" si="4"/>
        <v>Location 3</v>
      </c>
      <c r="B57" s="259"/>
      <c r="C57" s="285">
        <f t="shared" si="5"/>
        <v>0</v>
      </c>
      <c r="D57" s="285"/>
      <c r="E57" s="146">
        <v>0</v>
      </c>
      <c r="F57" s="146">
        <v>0</v>
      </c>
      <c r="G57" s="146">
        <v>0</v>
      </c>
      <c r="H57" s="146">
        <v>0</v>
      </c>
      <c r="I57" s="286">
        <f t="shared" si="3"/>
        <v>0</v>
      </c>
      <c r="J57" s="286"/>
    </row>
    <row r="58" spans="1:14" s="63" customFormat="1" ht="16.350000000000001" customHeight="1" x14ac:dyDescent="0.25">
      <c r="A58" s="258" t="str">
        <f t="shared" si="4"/>
        <v>Location 4</v>
      </c>
      <c r="B58" s="259"/>
      <c r="C58" s="285">
        <f t="shared" si="5"/>
        <v>0</v>
      </c>
      <c r="D58" s="285"/>
      <c r="E58" s="146">
        <v>0</v>
      </c>
      <c r="F58" s="146">
        <v>0</v>
      </c>
      <c r="G58" s="146">
        <v>0</v>
      </c>
      <c r="H58" s="146">
        <v>0</v>
      </c>
      <c r="I58" s="286">
        <f t="shared" si="3"/>
        <v>0</v>
      </c>
      <c r="J58" s="286"/>
    </row>
    <row r="59" spans="1:14" s="63" customFormat="1" ht="16.350000000000001" customHeight="1" x14ac:dyDescent="0.25">
      <c r="A59" s="258" t="str">
        <f t="shared" si="4"/>
        <v>Location 5</v>
      </c>
      <c r="B59" s="259"/>
      <c r="C59" s="285">
        <f t="shared" si="5"/>
        <v>0</v>
      </c>
      <c r="D59" s="285"/>
      <c r="E59" s="146">
        <v>0</v>
      </c>
      <c r="F59" s="146">
        <v>0</v>
      </c>
      <c r="G59" s="146">
        <v>0</v>
      </c>
      <c r="H59" s="146">
        <v>0</v>
      </c>
      <c r="I59" s="286">
        <f t="shared" si="3"/>
        <v>0</v>
      </c>
      <c r="J59" s="286"/>
    </row>
    <row r="60" spans="1:14" s="63" customFormat="1" ht="16.350000000000001" customHeight="1" x14ac:dyDescent="0.25">
      <c r="A60" s="258" t="str">
        <f t="shared" si="4"/>
        <v>Location 6</v>
      </c>
      <c r="B60" s="259"/>
      <c r="C60" s="285">
        <f t="shared" si="5"/>
        <v>0</v>
      </c>
      <c r="D60" s="285"/>
      <c r="E60" s="146">
        <v>0</v>
      </c>
      <c r="F60" s="146">
        <v>0</v>
      </c>
      <c r="G60" s="146">
        <v>0</v>
      </c>
      <c r="H60" s="146">
        <v>0</v>
      </c>
      <c r="I60" s="286">
        <f t="shared" si="3"/>
        <v>0</v>
      </c>
      <c r="J60" s="286"/>
    </row>
    <row r="61" spans="1:14" s="63" customFormat="1" ht="16.350000000000001" customHeight="1" x14ac:dyDescent="0.25">
      <c r="A61" s="258" t="str">
        <f t="shared" si="4"/>
        <v>Location 7</v>
      </c>
      <c r="B61" s="259"/>
      <c r="C61" s="285">
        <f t="shared" si="5"/>
        <v>0</v>
      </c>
      <c r="D61" s="285"/>
      <c r="E61" s="146">
        <v>0</v>
      </c>
      <c r="F61" s="146">
        <v>0</v>
      </c>
      <c r="G61" s="146">
        <v>0</v>
      </c>
      <c r="H61" s="146">
        <v>0</v>
      </c>
      <c r="I61" s="286">
        <f t="shared" si="3"/>
        <v>0</v>
      </c>
      <c r="J61" s="286"/>
    </row>
    <row r="62" spans="1:14" s="63" customFormat="1" ht="16.350000000000001" customHeight="1" x14ac:dyDescent="0.25">
      <c r="A62" s="258" t="str">
        <f t="shared" si="4"/>
        <v>Location 8</v>
      </c>
      <c r="B62" s="259"/>
      <c r="C62" s="285">
        <f t="shared" si="5"/>
        <v>0</v>
      </c>
      <c r="D62" s="285"/>
      <c r="E62" s="146">
        <v>0</v>
      </c>
      <c r="F62" s="146">
        <v>0</v>
      </c>
      <c r="G62" s="146">
        <v>0</v>
      </c>
      <c r="H62" s="146">
        <v>0</v>
      </c>
      <c r="I62" s="286">
        <f t="shared" si="3"/>
        <v>0</v>
      </c>
      <c r="J62" s="286"/>
    </row>
    <row r="63" spans="1:14" s="63" customFormat="1" ht="12" customHeight="1" x14ac:dyDescent="0.25">
      <c r="A63" s="258" t="str">
        <f t="shared" si="4"/>
        <v>Location 9</v>
      </c>
      <c r="B63" s="259"/>
      <c r="C63" s="285">
        <f t="shared" si="5"/>
        <v>0</v>
      </c>
      <c r="D63" s="285"/>
      <c r="E63" s="146">
        <v>0</v>
      </c>
      <c r="F63" s="146">
        <v>0</v>
      </c>
      <c r="G63" s="146">
        <v>0</v>
      </c>
      <c r="H63" s="146">
        <v>0</v>
      </c>
      <c r="I63" s="286">
        <f t="shared" si="3"/>
        <v>0</v>
      </c>
      <c r="J63" s="286"/>
      <c r="K63" s="112"/>
      <c r="L63" s="47"/>
      <c r="M63" s="47"/>
      <c r="N63" s="42"/>
    </row>
    <row r="64" spans="1:14" s="63" customFormat="1" ht="16.350000000000001" customHeight="1" thickBot="1" x14ac:dyDescent="0.3">
      <c r="A64" s="287" t="str">
        <f t="shared" si="4"/>
        <v>Location 10</v>
      </c>
      <c r="B64" s="288"/>
      <c r="C64" s="290">
        <f t="shared" si="5"/>
        <v>0</v>
      </c>
      <c r="D64" s="290"/>
      <c r="E64" s="147">
        <v>0</v>
      </c>
      <c r="F64" s="147">
        <v>0</v>
      </c>
      <c r="G64" s="147">
        <v>0</v>
      </c>
      <c r="H64" s="147">
        <v>0</v>
      </c>
      <c r="I64" s="290">
        <f t="shared" si="3"/>
        <v>0</v>
      </c>
      <c r="J64" s="334"/>
      <c r="K64" s="112"/>
      <c r="L64" s="47"/>
      <c r="M64" s="47"/>
      <c r="N64" s="42"/>
    </row>
    <row r="65" spans="1:14" s="63" customFormat="1" ht="16.350000000000001" customHeight="1" thickBot="1" x14ac:dyDescent="0.3">
      <c r="A65" s="246"/>
      <c r="B65" s="246"/>
      <c r="C65" s="246"/>
      <c r="D65" s="246"/>
      <c r="E65" s="246"/>
      <c r="F65" s="246"/>
      <c r="G65" s="246"/>
      <c r="H65" s="246"/>
      <c r="I65" s="246"/>
      <c r="J65" s="246"/>
      <c r="K65" s="112"/>
      <c r="L65" s="47"/>
      <c r="M65" s="47"/>
      <c r="N65" s="42"/>
    </row>
    <row r="66" spans="1:14" s="63" customFormat="1" ht="16.350000000000001" customHeight="1" x14ac:dyDescent="0.25">
      <c r="A66" s="268" t="s">
        <v>229</v>
      </c>
      <c r="B66" s="269"/>
      <c r="C66" s="269"/>
      <c r="D66" s="269"/>
      <c r="E66" s="269"/>
      <c r="F66" s="269"/>
      <c r="G66" s="269"/>
      <c r="H66" s="269"/>
      <c r="I66" s="269"/>
      <c r="J66" s="270"/>
      <c r="K66" s="112"/>
      <c r="L66" s="47"/>
      <c r="M66" s="47"/>
      <c r="N66" s="42"/>
    </row>
    <row r="67" spans="1:14" s="63" customFormat="1" ht="16.350000000000001" customHeight="1" x14ac:dyDescent="0.25">
      <c r="A67" s="271"/>
      <c r="B67" s="272"/>
      <c r="C67" s="272"/>
      <c r="D67" s="272"/>
      <c r="E67" s="272"/>
      <c r="F67" s="272"/>
      <c r="G67" s="272"/>
      <c r="H67" s="272"/>
      <c r="I67" s="272"/>
      <c r="J67" s="273"/>
      <c r="K67" s="112"/>
      <c r="L67" s="47"/>
      <c r="M67" s="47"/>
      <c r="N67" s="42"/>
    </row>
    <row r="68" spans="1:14" s="63" customFormat="1" ht="16.350000000000001" customHeight="1" x14ac:dyDescent="0.25">
      <c r="A68" s="271"/>
      <c r="B68" s="272"/>
      <c r="C68" s="272"/>
      <c r="D68" s="272"/>
      <c r="E68" s="272"/>
      <c r="F68" s="272"/>
      <c r="G68" s="272"/>
      <c r="H68" s="272"/>
      <c r="I68" s="272"/>
      <c r="J68" s="273"/>
      <c r="K68" s="112"/>
      <c r="L68" s="47"/>
      <c r="M68" s="47"/>
      <c r="N68" s="42"/>
    </row>
    <row r="69" spans="1:14" s="63" customFormat="1" ht="12" customHeight="1" x14ac:dyDescent="0.25">
      <c r="A69" s="271"/>
      <c r="B69" s="272"/>
      <c r="C69" s="272"/>
      <c r="D69" s="272"/>
      <c r="E69" s="272"/>
      <c r="F69" s="272"/>
      <c r="G69" s="272"/>
      <c r="H69" s="272"/>
      <c r="I69" s="272"/>
      <c r="J69" s="273"/>
      <c r="K69" s="112"/>
      <c r="L69" s="47"/>
      <c r="M69" s="47"/>
      <c r="N69" s="42"/>
    </row>
    <row r="70" spans="1:14" s="68" customFormat="1" ht="16.350000000000001" customHeight="1" thickBot="1" x14ac:dyDescent="0.3">
      <c r="A70" s="274"/>
      <c r="B70" s="275"/>
      <c r="C70" s="275"/>
      <c r="D70" s="275"/>
      <c r="E70" s="275"/>
      <c r="F70" s="275"/>
      <c r="G70" s="275"/>
      <c r="H70" s="275"/>
      <c r="I70" s="275"/>
      <c r="J70" s="276"/>
      <c r="K70" s="69"/>
      <c r="L70" s="70"/>
    </row>
    <row r="71" spans="1:14" s="68" customFormat="1" ht="16.350000000000001" customHeight="1" thickBot="1" x14ac:dyDescent="0.3">
      <c r="A71" s="246"/>
      <c r="B71" s="246"/>
      <c r="C71" s="246"/>
      <c r="D71" s="246"/>
      <c r="E71" s="246"/>
      <c r="F71" s="246"/>
      <c r="G71" s="246"/>
      <c r="H71" s="246"/>
      <c r="I71" s="246"/>
      <c r="J71" s="246"/>
      <c r="K71" s="69"/>
      <c r="L71" s="70"/>
    </row>
    <row r="72" spans="1:14" s="73" customFormat="1" ht="20.85" customHeight="1" x14ac:dyDescent="0.2">
      <c r="A72" s="335" t="s">
        <v>201</v>
      </c>
      <c r="B72" s="336"/>
      <c r="C72" s="336" t="s">
        <v>209</v>
      </c>
      <c r="D72" s="339" t="s">
        <v>0</v>
      </c>
      <c r="E72" s="339" t="s">
        <v>1</v>
      </c>
      <c r="F72" s="339" t="s">
        <v>2</v>
      </c>
      <c r="G72" s="339" t="s">
        <v>3</v>
      </c>
      <c r="H72" s="339" t="s">
        <v>4</v>
      </c>
      <c r="I72" s="341" t="s">
        <v>210</v>
      </c>
      <c r="J72" s="342"/>
      <c r="K72" s="71"/>
      <c r="L72" s="72"/>
    </row>
    <row r="73" spans="1:14" s="73" customFormat="1" ht="34.35" customHeight="1" thickBot="1" x14ac:dyDescent="0.25">
      <c r="A73" s="337"/>
      <c r="B73" s="338"/>
      <c r="C73" s="338"/>
      <c r="D73" s="340"/>
      <c r="E73" s="340"/>
      <c r="F73" s="340"/>
      <c r="G73" s="340"/>
      <c r="H73" s="340"/>
      <c r="I73" s="343"/>
      <c r="J73" s="344"/>
      <c r="K73" s="71"/>
      <c r="L73" s="72"/>
    </row>
    <row r="74" spans="1:14" s="73" customFormat="1" ht="34.35" customHeight="1" x14ac:dyDescent="0.2">
      <c r="A74" s="300" t="s">
        <v>206</v>
      </c>
      <c r="B74" s="301"/>
      <c r="C74" s="114" t="s">
        <v>211</v>
      </c>
      <c r="D74" s="140">
        <v>8</v>
      </c>
      <c r="E74" s="140">
        <v>12.5</v>
      </c>
      <c r="F74" s="140">
        <v>0</v>
      </c>
      <c r="G74" s="140">
        <v>10</v>
      </c>
      <c r="H74" s="141">
        <f>+D74+E74+F74+G74</f>
        <v>30.5</v>
      </c>
      <c r="I74" s="302" t="s">
        <v>212</v>
      </c>
      <c r="J74" s="303"/>
      <c r="K74" s="71"/>
      <c r="L74" s="72"/>
    </row>
    <row r="75" spans="1:14" s="73" customFormat="1" ht="19.5" customHeight="1" x14ac:dyDescent="0.2">
      <c r="A75" s="310" t="s">
        <v>206</v>
      </c>
      <c r="B75" s="311"/>
      <c r="C75" s="115" t="s">
        <v>16</v>
      </c>
      <c r="D75" s="142">
        <v>0</v>
      </c>
      <c r="E75" s="142">
        <v>12.5</v>
      </c>
      <c r="F75" s="142">
        <v>20</v>
      </c>
      <c r="G75" s="142">
        <v>10</v>
      </c>
      <c r="H75" s="143">
        <f t="shared" ref="H75:H77" si="6">+D75+E75+F75+G75</f>
        <v>42.5</v>
      </c>
      <c r="I75" s="312" t="s">
        <v>230</v>
      </c>
      <c r="J75" s="313"/>
      <c r="K75" s="71"/>
      <c r="L75" s="72"/>
    </row>
    <row r="76" spans="1:14" s="68" customFormat="1" ht="16.350000000000001" customHeight="1" x14ac:dyDescent="0.25">
      <c r="A76" s="310" t="s">
        <v>207</v>
      </c>
      <c r="B76" s="311"/>
      <c r="C76" s="115" t="s">
        <v>17</v>
      </c>
      <c r="D76" s="142">
        <v>0</v>
      </c>
      <c r="E76" s="142">
        <v>16</v>
      </c>
      <c r="F76" s="142">
        <v>25</v>
      </c>
      <c r="G76" s="142">
        <v>12.5</v>
      </c>
      <c r="H76" s="143">
        <f t="shared" si="6"/>
        <v>53.5</v>
      </c>
      <c r="I76" s="312" t="s">
        <v>230</v>
      </c>
      <c r="J76" s="313"/>
      <c r="K76" s="69"/>
      <c r="L76" s="70"/>
    </row>
    <row r="77" spans="1:14" s="68" customFormat="1" ht="16.350000000000001" customHeight="1" thickBot="1" x14ac:dyDescent="0.3">
      <c r="A77" s="314" t="s">
        <v>207</v>
      </c>
      <c r="B77" s="315"/>
      <c r="C77" s="116" t="s">
        <v>18</v>
      </c>
      <c r="D77" s="144">
        <v>9</v>
      </c>
      <c r="E77" s="144">
        <v>0</v>
      </c>
      <c r="F77" s="144">
        <v>25</v>
      </c>
      <c r="G77" s="144">
        <v>12.5</v>
      </c>
      <c r="H77" s="145">
        <f t="shared" si="6"/>
        <v>46.5</v>
      </c>
      <c r="I77" s="316" t="s">
        <v>213</v>
      </c>
      <c r="J77" s="317"/>
      <c r="K77" s="69"/>
      <c r="L77" s="70"/>
    </row>
    <row r="78" spans="1:14" s="68" customFormat="1" ht="16.350000000000001" customHeight="1" x14ac:dyDescent="0.25">
      <c r="A78" s="304" t="s">
        <v>214</v>
      </c>
      <c r="B78" s="305"/>
      <c r="C78" s="108" t="s">
        <v>15</v>
      </c>
      <c r="D78" s="146">
        <v>0</v>
      </c>
      <c r="E78" s="146">
        <v>0</v>
      </c>
      <c r="F78" s="146">
        <v>0</v>
      </c>
      <c r="G78" s="146">
        <v>0</v>
      </c>
      <c r="H78" s="146">
        <f>+D78+E78+F78+G78</f>
        <v>0</v>
      </c>
      <c r="I78" s="306"/>
      <c r="J78" s="307"/>
      <c r="K78" s="69"/>
      <c r="L78" s="70"/>
    </row>
    <row r="79" spans="1:14" s="68" customFormat="1" ht="16.350000000000001" customHeight="1" x14ac:dyDescent="0.25">
      <c r="A79" s="304" t="s">
        <v>214</v>
      </c>
      <c r="B79" s="305"/>
      <c r="C79" s="108" t="s">
        <v>16</v>
      </c>
      <c r="D79" s="146">
        <v>0</v>
      </c>
      <c r="E79" s="146">
        <v>0</v>
      </c>
      <c r="F79" s="146">
        <v>0</v>
      </c>
      <c r="G79" s="146">
        <v>0</v>
      </c>
      <c r="H79" s="146">
        <f t="shared" ref="H79:H123" si="7">+D79+E79+F79+G79</f>
        <v>0</v>
      </c>
      <c r="I79" s="308"/>
      <c r="J79" s="309"/>
      <c r="K79" s="69"/>
      <c r="L79" s="70"/>
    </row>
    <row r="80" spans="1:14" s="68" customFormat="1" ht="16.350000000000001" customHeight="1" x14ac:dyDescent="0.25">
      <c r="A80" s="304" t="s">
        <v>214</v>
      </c>
      <c r="B80" s="305"/>
      <c r="C80" s="108" t="s">
        <v>17</v>
      </c>
      <c r="D80" s="146">
        <v>0</v>
      </c>
      <c r="E80" s="146">
        <v>0</v>
      </c>
      <c r="F80" s="146">
        <v>0</v>
      </c>
      <c r="G80" s="146">
        <v>0</v>
      </c>
      <c r="H80" s="146">
        <f>+D80+E80+F80+G80</f>
        <v>0</v>
      </c>
      <c r="I80" s="308"/>
      <c r="J80" s="309"/>
      <c r="K80" s="69"/>
      <c r="L80" s="70"/>
    </row>
    <row r="81" spans="1:12" s="68" customFormat="1" ht="16.350000000000001" customHeight="1" x14ac:dyDescent="0.25">
      <c r="A81" s="304" t="s">
        <v>214</v>
      </c>
      <c r="B81" s="305"/>
      <c r="C81" s="108" t="s">
        <v>18</v>
      </c>
      <c r="D81" s="146">
        <v>0</v>
      </c>
      <c r="E81" s="146">
        <v>0</v>
      </c>
      <c r="F81" s="146">
        <v>0</v>
      </c>
      <c r="G81" s="146">
        <v>0</v>
      </c>
      <c r="H81" s="146">
        <f>+D81+E81+F81+G81</f>
        <v>0</v>
      </c>
      <c r="I81" s="308"/>
      <c r="J81" s="309"/>
      <c r="K81" s="69"/>
      <c r="L81" s="70"/>
    </row>
    <row r="82" spans="1:12" s="68" customFormat="1" ht="16.350000000000001" customHeight="1" x14ac:dyDescent="0.25">
      <c r="A82" s="304" t="s">
        <v>214</v>
      </c>
      <c r="B82" s="305"/>
      <c r="C82" s="108" t="s">
        <v>19</v>
      </c>
      <c r="D82" s="146">
        <v>0</v>
      </c>
      <c r="E82" s="146">
        <v>0</v>
      </c>
      <c r="F82" s="146">
        <v>0</v>
      </c>
      <c r="G82" s="146">
        <v>0</v>
      </c>
      <c r="H82" s="146">
        <f t="shared" si="7"/>
        <v>0</v>
      </c>
      <c r="I82" s="308"/>
      <c r="J82" s="309"/>
      <c r="K82" s="69"/>
      <c r="L82" s="70"/>
    </row>
    <row r="83" spans="1:12" s="68" customFormat="1" ht="16.350000000000001" customHeight="1" x14ac:dyDescent="0.25">
      <c r="A83" s="304" t="s">
        <v>214</v>
      </c>
      <c r="B83" s="305"/>
      <c r="C83" s="108" t="s">
        <v>20</v>
      </c>
      <c r="D83" s="146">
        <v>0</v>
      </c>
      <c r="E83" s="146">
        <v>0</v>
      </c>
      <c r="F83" s="146">
        <v>0</v>
      </c>
      <c r="G83" s="146">
        <v>0</v>
      </c>
      <c r="H83" s="146">
        <f t="shared" si="7"/>
        <v>0</v>
      </c>
      <c r="I83" s="308"/>
      <c r="J83" s="309"/>
      <c r="K83" s="69"/>
      <c r="L83" s="70"/>
    </row>
    <row r="84" spans="1:12" s="68" customFormat="1" ht="16.350000000000001" customHeight="1" x14ac:dyDescent="0.25">
      <c r="A84" s="304" t="s">
        <v>214</v>
      </c>
      <c r="B84" s="305"/>
      <c r="C84" s="108" t="s">
        <v>21</v>
      </c>
      <c r="D84" s="146">
        <v>0</v>
      </c>
      <c r="E84" s="146">
        <v>0</v>
      </c>
      <c r="F84" s="146">
        <v>0</v>
      </c>
      <c r="G84" s="146">
        <v>0</v>
      </c>
      <c r="H84" s="146">
        <f t="shared" si="7"/>
        <v>0</v>
      </c>
      <c r="I84" s="308"/>
      <c r="J84" s="309"/>
      <c r="K84" s="69"/>
      <c r="L84" s="70"/>
    </row>
    <row r="85" spans="1:12" s="68" customFormat="1" ht="16.350000000000001" customHeight="1" x14ac:dyDescent="0.25">
      <c r="A85" s="304" t="s">
        <v>214</v>
      </c>
      <c r="B85" s="305"/>
      <c r="C85" s="108" t="s">
        <v>22</v>
      </c>
      <c r="D85" s="146">
        <v>0</v>
      </c>
      <c r="E85" s="146">
        <v>0</v>
      </c>
      <c r="F85" s="146">
        <v>0</v>
      </c>
      <c r="G85" s="146">
        <v>0</v>
      </c>
      <c r="H85" s="146">
        <f t="shared" si="7"/>
        <v>0</v>
      </c>
      <c r="I85" s="308"/>
      <c r="J85" s="309"/>
      <c r="K85" s="69"/>
      <c r="L85" s="70"/>
    </row>
    <row r="86" spans="1:12" s="68" customFormat="1" ht="16.350000000000001" customHeight="1" x14ac:dyDescent="0.25">
      <c r="A86" s="304" t="s">
        <v>214</v>
      </c>
      <c r="B86" s="305"/>
      <c r="C86" s="108" t="s">
        <v>23</v>
      </c>
      <c r="D86" s="146">
        <v>0</v>
      </c>
      <c r="E86" s="146">
        <v>0</v>
      </c>
      <c r="F86" s="146">
        <v>0</v>
      </c>
      <c r="G86" s="146">
        <v>0</v>
      </c>
      <c r="H86" s="146">
        <f t="shared" si="7"/>
        <v>0</v>
      </c>
      <c r="I86" s="308"/>
      <c r="J86" s="309"/>
      <c r="K86" s="69"/>
      <c r="L86" s="70"/>
    </row>
    <row r="87" spans="1:12" s="68" customFormat="1" ht="16.350000000000001" customHeight="1" x14ac:dyDescent="0.25">
      <c r="A87" s="304" t="s">
        <v>214</v>
      </c>
      <c r="B87" s="305"/>
      <c r="C87" s="108" t="s">
        <v>24</v>
      </c>
      <c r="D87" s="146">
        <v>0</v>
      </c>
      <c r="E87" s="146">
        <v>0</v>
      </c>
      <c r="F87" s="146">
        <v>0</v>
      </c>
      <c r="G87" s="146">
        <v>0</v>
      </c>
      <c r="H87" s="146">
        <f t="shared" si="7"/>
        <v>0</v>
      </c>
      <c r="I87" s="308"/>
      <c r="J87" s="309"/>
      <c r="K87" s="69"/>
      <c r="L87" s="70"/>
    </row>
    <row r="88" spans="1:12" s="68" customFormat="1" ht="16.350000000000001" customHeight="1" x14ac:dyDescent="0.25">
      <c r="A88" s="304" t="s">
        <v>214</v>
      </c>
      <c r="B88" s="305"/>
      <c r="C88" s="108" t="s">
        <v>25</v>
      </c>
      <c r="D88" s="146">
        <v>0</v>
      </c>
      <c r="E88" s="146">
        <v>0</v>
      </c>
      <c r="F88" s="146">
        <v>0</v>
      </c>
      <c r="G88" s="146">
        <v>0</v>
      </c>
      <c r="H88" s="146">
        <f t="shared" si="7"/>
        <v>0</v>
      </c>
      <c r="I88" s="308"/>
      <c r="J88" s="309"/>
      <c r="K88" s="69"/>
      <c r="L88" s="70"/>
    </row>
    <row r="89" spans="1:12" s="68" customFormat="1" ht="16.350000000000001" customHeight="1" x14ac:dyDescent="0.25">
      <c r="A89" s="304" t="s">
        <v>214</v>
      </c>
      <c r="B89" s="305"/>
      <c r="C89" s="108" t="s">
        <v>26</v>
      </c>
      <c r="D89" s="146">
        <v>0</v>
      </c>
      <c r="E89" s="146">
        <v>0</v>
      </c>
      <c r="F89" s="146">
        <v>0</v>
      </c>
      <c r="G89" s="146">
        <v>0</v>
      </c>
      <c r="H89" s="146">
        <f t="shared" si="7"/>
        <v>0</v>
      </c>
      <c r="I89" s="308"/>
      <c r="J89" s="309"/>
      <c r="K89" s="69"/>
      <c r="L89" s="70"/>
    </row>
    <row r="90" spans="1:12" s="68" customFormat="1" ht="16.350000000000001" customHeight="1" x14ac:dyDescent="0.25">
      <c r="A90" s="304" t="s">
        <v>214</v>
      </c>
      <c r="B90" s="305"/>
      <c r="C90" s="108" t="s">
        <v>27</v>
      </c>
      <c r="D90" s="146">
        <v>0</v>
      </c>
      <c r="E90" s="146">
        <v>0</v>
      </c>
      <c r="F90" s="146">
        <v>0</v>
      </c>
      <c r="G90" s="146">
        <v>0</v>
      </c>
      <c r="H90" s="146">
        <f t="shared" si="7"/>
        <v>0</v>
      </c>
      <c r="I90" s="308"/>
      <c r="J90" s="309"/>
      <c r="K90" s="69"/>
      <c r="L90" s="70"/>
    </row>
    <row r="91" spans="1:12" s="68" customFormat="1" ht="16.350000000000001" customHeight="1" x14ac:dyDescent="0.25">
      <c r="A91" s="304" t="s">
        <v>214</v>
      </c>
      <c r="B91" s="305"/>
      <c r="C91" s="108" t="s">
        <v>28</v>
      </c>
      <c r="D91" s="146">
        <v>0</v>
      </c>
      <c r="E91" s="146">
        <v>0</v>
      </c>
      <c r="F91" s="146">
        <v>0</v>
      </c>
      <c r="G91" s="146">
        <v>0</v>
      </c>
      <c r="H91" s="146">
        <f t="shared" si="7"/>
        <v>0</v>
      </c>
      <c r="I91" s="308"/>
      <c r="J91" s="309"/>
      <c r="K91" s="69"/>
      <c r="L91" s="70"/>
    </row>
    <row r="92" spans="1:12" s="68" customFormat="1" ht="16.350000000000001" customHeight="1" x14ac:dyDescent="0.25">
      <c r="A92" s="304" t="s">
        <v>214</v>
      </c>
      <c r="B92" s="305"/>
      <c r="C92" s="108" t="s">
        <v>29</v>
      </c>
      <c r="D92" s="146">
        <v>0</v>
      </c>
      <c r="E92" s="146">
        <v>0</v>
      </c>
      <c r="F92" s="146">
        <v>0</v>
      </c>
      <c r="G92" s="146">
        <v>0</v>
      </c>
      <c r="H92" s="146">
        <f t="shared" si="7"/>
        <v>0</v>
      </c>
      <c r="I92" s="308"/>
      <c r="J92" s="309"/>
      <c r="K92" s="69"/>
      <c r="L92" s="70"/>
    </row>
    <row r="93" spans="1:12" s="68" customFormat="1" ht="16.350000000000001" customHeight="1" x14ac:dyDescent="0.25">
      <c r="A93" s="304" t="s">
        <v>214</v>
      </c>
      <c r="B93" s="305"/>
      <c r="C93" s="108" t="s">
        <v>30</v>
      </c>
      <c r="D93" s="146">
        <v>0</v>
      </c>
      <c r="E93" s="146">
        <v>0</v>
      </c>
      <c r="F93" s="146">
        <v>0</v>
      </c>
      <c r="G93" s="146">
        <v>0</v>
      </c>
      <c r="H93" s="146">
        <f t="shared" si="7"/>
        <v>0</v>
      </c>
      <c r="I93" s="308"/>
      <c r="J93" s="309"/>
      <c r="K93" s="69"/>
      <c r="L93" s="70"/>
    </row>
    <row r="94" spans="1:12" s="68" customFormat="1" ht="16.350000000000001" customHeight="1" x14ac:dyDescent="0.25">
      <c r="A94" s="304" t="s">
        <v>214</v>
      </c>
      <c r="B94" s="305"/>
      <c r="C94" s="108" t="s">
        <v>31</v>
      </c>
      <c r="D94" s="146">
        <v>0</v>
      </c>
      <c r="E94" s="146">
        <v>0</v>
      </c>
      <c r="F94" s="146">
        <v>0</v>
      </c>
      <c r="G94" s="146">
        <v>0</v>
      </c>
      <c r="H94" s="146">
        <f t="shared" si="7"/>
        <v>0</v>
      </c>
      <c r="I94" s="308"/>
      <c r="J94" s="309"/>
      <c r="K94" s="69"/>
      <c r="L94" s="70"/>
    </row>
    <row r="95" spans="1:12" s="68" customFormat="1" ht="16.350000000000001" customHeight="1" x14ac:dyDescent="0.25">
      <c r="A95" s="304" t="s">
        <v>214</v>
      </c>
      <c r="B95" s="305"/>
      <c r="C95" s="108" t="s">
        <v>32</v>
      </c>
      <c r="D95" s="146">
        <v>0</v>
      </c>
      <c r="E95" s="146">
        <v>0</v>
      </c>
      <c r="F95" s="146">
        <v>0</v>
      </c>
      <c r="G95" s="146">
        <v>0</v>
      </c>
      <c r="H95" s="146">
        <f t="shared" si="7"/>
        <v>0</v>
      </c>
      <c r="I95" s="308"/>
      <c r="J95" s="309"/>
      <c r="K95" s="69"/>
      <c r="L95" s="70"/>
    </row>
    <row r="96" spans="1:12" s="68" customFormat="1" ht="16.350000000000001" customHeight="1" x14ac:dyDescent="0.25">
      <c r="A96" s="304" t="s">
        <v>214</v>
      </c>
      <c r="B96" s="305"/>
      <c r="C96" s="108" t="s">
        <v>33</v>
      </c>
      <c r="D96" s="146">
        <v>0</v>
      </c>
      <c r="E96" s="146">
        <v>0</v>
      </c>
      <c r="F96" s="146">
        <v>0</v>
      </c>
      <c r="G96" s="146">
        <v>0</v>
      </c>
      <c r="H96" s="146">
        <f t="shared" si="7"/>
        <v>0</v>
      </c>
      <c r="I96" s="308"/>
      <c r="J96" s="309"/>
      <c r="K96" s="69"/>
      <c r="L96" s="70"/>
    </row>
    <row r="97" spans="1:12" s="68" customFormat="1" ht="16.350000000000001" customHeight="1" x14ac:dyDescent="0.25">
      <c r="A97" s="304" t="s">
        <v>214</v>
      </c>
      <c r="B97" s="305"/>
      <c r="C97" s="108" t="s">
        <v>34</v>
      </c>
      <c r="D97" s="146">
        <v>0</v>
      </c>
      <c r="E97" s="146">
        <v>0</v>
      </c>
      <c r="F97" s="146">
        <v>0</v>
      </c>
      <c r="G97" s="146">
        <v>0</v>
      </c>
      <c r="H97" s="146">
        <f t="shared" si="7"/>
        <v>0</v>
      </c>
      <c r="I97" s="308"/>
      <c r="J97" s="309"/>
      <c r="K97" s="69"/>
      <c r="L97" s="70"/>
    </row>
    <row r="98" spans="1:12" s="68" customFormat="1" ht="16.350000000000001" customHeight="1" x14ac:dyDescent="0.25">
      <c r="A98" s="304" t="s">
        <v>214</v>
      </c>
      <c r="B98" s="305"/>
      <c r="C98" s="108" t="s">
        <v>35</v>
      </c>
      <c r="D98" s="146">
        <v>0</v>
      </c>
      <c r="E98" s="146">
        <v>0</v>
      </c>
      <c r="F98" s="146">
        <v>0</v>
      </c>
      <c r="G98" s="146">
        <v>0</v>
      </c>
      <c r="H98" s="146">
        <f t="shared" si="7"/>
        <v>0</v>
      </c>
      <c r="I98" s="308"/>
      <c r="J98" s="309"/>
      <c r="K98" s="69"/>
      <c r="L98" s="70"/>
    </row>
    <row r="99" spans="1:12" s="68" customFormat="1" ht="16.350000000000001" customHeight="1" x14ac:dyDescent="0.25">
      <c r="A99" s="304" t="s">
        <v>214</v>
      </c>
      <c r="B99" s="305"/>
      <c r="C99" s="108" t="s">
        <v>36</v>
      </c>
      <c r="D99" s="146">
        <v>0</v>
      </c>
      <c r="E99" s="146">
        <v>0</v>
      </c>
      <c r="F99" s="146">
        <v>0</v>
      </c>
      <c r="G99" s="146">
        <v>0</v>
      </c>
      <c r="H99" s="146">
        <f t="shared" si="7"/>
        <v>0</v>
      </c>
      <c r="I99" s="308"/>
      <c r="J99" s="309"/>
      <c r="K99" s="69"/>
      <c r="L99" s="70"/>
    </row>
    <row r="100" spans="1:12" s="68" customFormat="1" ht="16.350000000000001" customHeight="1" x14ac:dyDescent="0.25">
      <c r="A100" s="304" t="s">
        <v>214</v>
      </c>
      <c r="B100" s="305"/>
      <c r="C100" s="108" t="s">
        <v>37</v>
      </c>
      <c r="D100" s="146">
        <v>0</v>
      </c>
      <c r="E100" s="146">
        <v>0</v>
      </c>
      <c r="F100" s="146">
        <v>0</v>
      </c>
      <c r="G100" s="146">
        <v>0</v>
      </c>
      <c r="H100" s="146">
        <f t="shared" si="7"/>
        <v>0</v>
      </c>
      <c r="I100" s="308"/>
      <c r="J100" s="309"/>
      <c r="K100" s="69"/>
      <c r="L100" s="70"/>
    </row>
    <row r="101" spans="1:12" s="68" customFormat="1" ht="16.350000000000001" customHeight="1" x14ac:dyDescent="0.25">
      <c r="A101" s="304" t="s">
        <v>214</v>
      </c>
      <c r="B101" s="305"/>
      <c r="C101" s="108" t="s">
        <v>38</v>
      </c>
      <c r="D101" s="146">
        <v>0</v>
      </c>
      <c r="E101" s="146">
        <v>0</v>
      </c>
      <c r="F101" s="146">
        <v>0</v>
      </c>
      <c r="G101" s="146">
        <v>0</v>
      </c>
      <c r="H101" s="146">
        <f t="shared" si="7"/>
        <v>0</v>
      </c>
      <c r="I101" s="308"/>
      <c r="J101" s="309"/>
      <c r="K101" s="69"/>
      <c r="L101" s="70"/>
    </row>
    <row r="102" spans="1:12" s="68" customFormat="1" ht="16.350000000000001" customHeight="1" x14ac:dyDescent="0.25">
      <c r="A102" s="304" t="s">
        <v>214</v>
      </c>
      <c r="B102" s="305"/>
      <c r="C102" s="108" t="s">
        <v>39</v>
      </c>
      <c r="D102" s="146">
        <v>0</v>
      </c>
      <c r="E102" s="146">
        <v>0</v>
      </c>
      <c r="F102" s="146">
        <v>0</v>
      </c>
      <c r="G102" s="146">
        <v>0</v>
      </c>
      <c r="H102" s="146">
        <f t="shared" si="7"/>
        <v>0</v>
      </c>
      <c r="I102" s="308"/>
      <c r="J102" s="309"/>
      <c r="K102" s="69"/>
      <c r="L102" s="70"/>
    </row>
    <row r="103" spans="1:12" s="68" customFormat="1" ht="16.350000000000001" customHeight="1" x14ac:dyDescent="0.25">
      <c r="A103" s="304" t="s">
        <v>214</v>
      </c>
      <c r="B103" s="305"/>
      <c r="C103" s="108" t="s">
        <v>40</v>
      </c>
      <c r="D103" s="146">
        <v>0</v>
      </c>
      <c r="E103" s="146">
        <v>0</v>
      </c>
      <c r="F103" s="146">
        <v>0</v>
      </c>
      <c r="G103" s="146">
        <v>0</v>
      </c>
      <c r="H103" s="146">
        <f t="shared" si="7"/>
        <v>0</v>
      </c>
      <c r="I103" s="308"/>
      <c r="J103" s="309"/>
      <c r="K103" s="69"/>
      <c r="L103" s="70"/>
    </row>
    <row r="104" spans="1:12" s="68" customFormat="1" ht="16.350000000000001" customHeight="1" x14ac:dyDescent="0.25">
      <c r="A104" s="304" t="s">
        <v>214</v>
      </c>
      <c r="B104" s="305"/>
      <c r="C104" s="108" t="s">
        <v>41</v>
      </c>
      <c r="D104" s="146">
        <v>0</v>
      </c>
      <c r="E104" s="146">
        <v>0</v>
      </c>
      <c r="F104" s="146">
        <v>0</v>
      </c>
      <c r="G104" s="146">
        <v>0</v>
      </c>
      <c r="H104" s="146">
        <f t="shared" si="7"/>
        <v>0</v>
      </c>
      <c r="I104" s="308"/>
      <c r="J104" s="309"/>
      <c r="K104" s="69"/>
      <c r="L104" s="70"/>
    </row>
    <row r="105" spans="1:12" s="68" customFormat="1" ht="16.350000000000001" customHeight="1" x14ac:dyDescent="0.25">
      <c r="A105" s="304" t="s">
        <v>214</v>
      </c>
      <c r="B105" s="305"/>
      <c r="C105" s="108" t="s">
        <v>42</v>
      </c>
      <c r="D105" s="146">
        <v>0</v>
      </c>
      <c r="E105" s="146">
        <v>0</v>
      </c>
      <c r="F105" s="146">
        <v>0</v>
      </c>
      <c r="G105" s="146">
        <v>0</v>
      </c>
      <c r="H105" s="146">
        <f t="shared" si="7"/>
        <v>0</v>
      </c>
      <c r="I105" s="308"/>
      <c r="J105" s="309"/>
      <c r="K105" s="69"/>
      <c r="L105" s="70"/>
    </row>
    <row r="106" spans="1:12" s="68" customFormat="1" ht="16.350000000000001" customHeight="1" x14ac:dyDescent="0.25">
      <c r="A106" s="304" t="s">
        <v>214</v>
      </c>
      <c r="B106" s="305"/>
      <c r="C106" s="108" t="s">
        <v>43</v>
      </c>
      <c r="D106" s="146">
        <v>0</v>
      </c>
      <c r="E106" s="146">
        <v>0</v>
      </c>
      <c r="F106" s="146">
        <v>0</v>
      </c>
      <c r="G106" s="146">
        <v>0</v>
      </c>
      <c r="H106" s="146">
        <f t="shared" si="7"/>
        <v>0</v>
      </c>
      <c r="I106" s="308"/>
      <c r="J106" s="309"/>
      <c r="K106" s="69"/>
      <c r="L106" s="70"/>
    </row>
    <row r="107" spans="1:12" s="68" customFormat="1" ht="16.350000000000001" customHeight="1" x14ac:dyDescent="0.25">
      <c r="A107" s="304" t="s">
        <v>214</v>
      </c>
      <c r="B107" s="305"/>
      <c r="C107" s="108" t="s">
        <v>44</v>
      </c>
      <c r="D107" s="146">
        <v>0</v>
      </c>
      <c r="E107" s="146">
        <v>0</v>
      </c>
      <c r="F107" s="146">
        <v>0</v>
      </c>
      <c r="G107" s="146">
        <v>0</v>
      </c>
      <c r="H107" s="146">
        <f t="shared" si="7"/>
        <v>0</v>
      </c>
      <c r="I107" s="308"/>
      <c r="J107" s="309"/>
      <c r="K107" s="69"/>
      <c r="L107" s="70"/>
    </row>
    <row r="108" spans="1:12" s="68" customFormat="1" ht="16.350000000000001" customHeight="1" x14ac:dyDescent="0.25">
      <c r="A108" s="304" t="s">
        <v>214</v>
      </c>
      <c r="B108" s="305"/>
      <c r="C108" s="108" t="s">
        <v>45</v>
      </c>
      <c r="D108" s="146">
        <v>0</v>
      </c>
      <c r="E108" s="146">
        <v>0</v>
      </c>
      <c r="F108" s="146">
        <v>0</v>
      </c>
      <c r="G108" s="146">
        <v>0</v>
      </c>
      <c r="H108" s="146">
        <f t="shared" si="7"/>
        <v>0</v>
      </c>
      <c r="I108" s="308"/>
      <c r="J108" s="309"/>
      <c r="K108" s="69"/>
      <c r="L108" s="70"/>
    </row>
    <row r="109" spans="1:12" s="68" customFormat="1" ht="16.350000000000001" customHeight="1" x14ac:dyDescent="0.25">
      <c r="A109" s="304" t="s">
        <v>214</v>
      </c>
      <c r="B109" s="305"/>
      <c r="C109" s="108" t="s">
        <v>46</v>
      </c>
      <c r="D109" s="146">
        <v>0</v>
      </c>
      <c r="E109" s="146">
        <v>0</v>
      </c>
      <c r="F109" s="146">
        <v>0</v>
      </c>
      <c r="G109" s="146">
        <v>0</v>
      </c>
      <c r="H109" s="146">
        <f t="shared" si="7"/>
        <v>0</v>
      </c>
      <c r="I109" s="308"/>
      <c r="J109" s="309"/>
      <c r="K109" s="69"/>
      <c r="L109" s="70"/>
    </row>
    <row r="110" spans="1:12" s="68" customFormat="1" ht="16.350000000000001" customHeight="1" x14ac:dyDescent="0.25">
      <c r="A110" s="304" t="s">
        <v>214</v>
      </c>
      <c r="B110" s="305"/>
      <c r="C110" s="108" t="s">
        <v>47</v>
      </c>
      <c r="D110" s="146">
        <v>0</v>
      </c>
      <c r="E110" s="146">
        <v>0</v>
      </c>
      <c r="F110" s="146">
        <v>0</v>
      </c>
      <c r="G110" s="146">
        <v>0</v>
      </c>
      <c r="H110" s="146">
        <f t="shared" si="7"/>
        <v>0</v>
      </c>
      <c r="I110" s="308"/>
      <c r="J110" s="309"/>
      <c r="K110" s="69"/>
      <c r="L110" s="70"/>
    </row>
    <row r="111" spans="1:12" s="68" customFormat="1" ht="16.350000000000001" customHeight="1" x14ac:dyDescent="0.25">
      <c r="A111" s="304" t="s">
        <v>214</v>
      </c>
      <c r="B111" s="305"/>
      <c r="C111" s="108" t="s">
        <v>48</v>
      </c>
      <c r="D111" s="146">
        <v>0</v>
      </c>
      <c r="E111" s="146">
        <v>0</v>
      </c>
      <c r="F111" s="146">
        <v>0</v>
      </c>
      <c r="G111" s="146">
        <v>0</v>
      </c>
      <c r="H111" s="146">
        <f t="shared" si="7"/>
        <v>0</v>
      </c>
      <c r="I111" s="308"/>
      <c r="J111" s="309"/>
      <c r="K111" s="69"/>
      <c r="L111" s="70"/>
    </row>
    <row r="112" spans="1:12" s="68" customFormat="1" ht="16.350000000000001" customHeight="1" x14ac:dyDescent="0.25">
      <c r="A112" s="304" t="s">
        <v>214</v>
      </c>
      <c r="B112" s="305"/>
      <c r="C112" s="108" t="s">
        <v>49</v>
      </c>
      <c r="D112" s="146">
        <v>0</v>
      </c>
      <c r="E112" s="146">
        <v>0</v>
      </c>
      <c r="F112" s="146">
        <v>0</v>
      </c>
      <c r="G112" s="146">
        <v>0</v>
      </c>
      <c r="H112" s="146">
        <f t="shared" si="7"/>
        <v>0</v>
      </c>
      <c r="I112" s="308"/>
      <c r="J112" s="309"/>
      <c r="K112" s="69"/>
      <c r="L112" s="70"/>
    </row>
    <row r="113" spans="1:12" s="68" customFormat="1" ht="16.350000000000001" customHeight="1" x14ac:dyDescent="0.25">
      <c r="A113" s="304" t="s">
        <v>214</v>
      </c>
      <c r="B113" s="305"/>
      <c r="C113" s="108" t="s">
        <v>50</v>
      </c>
      <c r="D113" s="146">
        <v>0</v>
      </c>
      <c r="E113" s="146">
        <v>0</v>
      </c>
      <c r="F113" s="146">
        <v>0</v>
      </c>
      <c r="G113" s="146">
        <v>0</v>
      </c>
      <c r="H113" s="146">
        <f t="shared" si="7"/>
        <v>0</v>
      </c>
      <c r="I113" s="308"/>
      <c r="J113" s="309"/>
      <c r="K113" s="69"/>
      <c r="L113" s="70"/>
    </row>
    <row r="114" spans="1:12" s="68" customFormat="1" ht="16.350000000000001" customHeight="1" x14ac:dyDescent="0.25">
      <c r="A114" s="304" t="s">
        <v>214</v>
      </c>
      <c r="B114" s="305"/>
      <c r="C114" s="108" t="s">
        <v>51</v>
      </c>
      <c r="D114" s="146">
        <v>0</v>
      </c>
      <c r="E114" s="146">
        <v>0</v>
      </c>
      <c r="F114" s="146">
        <v>0</v>
      </c>
      <c r="G114" s="146">
        <v>0</v>
      </c>
      <c r="H114" s="146">
        <f t="shared" si="7"/>
        <v>0</v>
      </c>
      <c r="I114" s="308"/>
      <c r="J114" s="309"/>
      <c r="K114" s="69"/>
      <c r="L114" s="70"/>
    </row>
    <row r="115" spans="1:12" s="68" customFormat="1" ht="16.350000000000001" customHeight="1" x14ac:dyDescent="0.25">
      <c r="A115" s="304" t="s">
        <v>214</v>
      </c>
      <c r="B115" s="305"/>
      <c r="C115" s="108" t="s">
        <v>52</v>
      </c>
      <c r="D115" s="146">
        <v>0</v>
      </c>
      <c r="E115" s="146">
        <v>0</v>
      </c>
      <c r="F115" s="146">
        <v>0</v>
      </c>
      <c r="G115" s="146">
        <v>0</v>
      </c>
      <c r="H115" s="146">
        <f t="shared" si="7"/>
        <v>0</v>
      </c>
      <c r="I115" s="308"/>
      <c r="J115" s="309"/>
      <c r="K115" s="69"/>
      <c r="L115" s="70"/>
    </row>
    <row r="116" spans="1:12" s="68" customFormat="1" ht="16.350000000000001" customHeight="1" x14ac:dyDescent="0.25">
      <c r="A116" s="304" t="s">
        <v>214</v>
      </c>
      <c r="B116" s="305"/>
      <c r="C116" s="108" t="s">
        <v>53</v>
      </c>
      <c r="D116" s="146">
        <v>0</v>
      </c>
      <c r="E116" s="146">
        <v>0</v>
      </c>
      <c r="F116" s="146">
        <v>0</v>
      </c>
      <c r="G116" s="146">
        <v>0</v>
      </c>
      <c r="H116" s="146">
        <f t="shared" si="7"/>
        <v>0</v>
      </c>
      <c r="I116" s="308"/>
      <c r="J116" s="309"/>
      <c r="K116" s="69"/>
      <c r="L116" s="70"/>
    </row>
    <row r="117" spans="1:12" s="68" customFormat="1" ht="16.350000000000001" customHeight="1" x14ac:dyDescent="0.25">
      <c r="A117" s="304" t="s">
        <v>214</v>
      </c>
      <c r="B117" s="305"/>
      <c r="C117" s="108" t="s">
        <v>54</v>
      </c>
      <c r="D117" s="146">
        <v>0</v>
      </c>
      <c r="E117" s="146">
        <v>0</v>
      </c>
      <c r="F117" s="146">
        <v>0</v>
      </c>
      <c r="G117" s="146">
        <v>0</v>
      </c>
      <c r="H117" s="146">
        <f t="shared" si="7"/>
        <v>0</v>
      </c>
      <c r="I117" s="308"/>
      <c r="J117" s="309"/>
      <c r="K117" s="69"/>
      <c r="L117" s="70"/>
    </row>
    <row r="118" spans="1:12" s="68" customFormat="1" ht="16.350000000000001" customHeight="1" x14ac:dyDescent="0.25">
      <c r="A118" s="304" t="s">
        <v>214</v>
      </c>
      <c r="B118" s="305"/>
      <c r="C118" s="108" t="s">
        <v>55</v>
      </c>
      <c r="D118" s="146">
        <v>0</v>
      </c>
      <c r="E118" s="146">
        <v>0</v>
      </c>
      <c r="F118" s="146">
        <v>0</v>
      </c>
      <c r="G118" s="146">
        <v>0</v>
      </c>
      <c r="H118" s="146">
        <f t="shared" si="7"/>
        <v>0</v>
      </c>
      <c r="I118" s="308"/>
      <c r="J118" s="309"/>
      <c r="K118" s="69"/>
      <c r="L118" s="70"/>
    </row>
    <row r="119" spans="1:12" s="68" customFormat="1" ht="16.350000000000001" customHeight="1" x14ac:dyDescent="0.25">
      <c r="A119" s="304" t="s">
        <v>214</v>
      </c>
      <c r="B119" s="305"/>
      <c r="C119" s="108" t="s">
        <v>56</v>
      </c>
      <c r="D119" s="146">
        <v>0</v>
      </c>
      <c r="E119" s="146">
        <v>0</v>
      </c>
      <c r="F119" s="146">
        <v>0</v>
      </c>
      <c r="G119" s="146">
        <v>0</v>
      </c>
      <c r="H119" s="146">
        <f t="shared" si="7"/>
        <v>0</v>
      </c>
      <c r="I119" s="308"/>
      <c r="J119" s="309"/>
      <c r="K119" s="69"/>
      <c r="L119" s="70"/>
    </row>
    <row r="120" spans="1:12" s="68" customFormat="1" ht="16.350000000000001" customHeight="1" x14ac:dyDescent="0.25">
      <c r="A120" s="304" t="s">
        <v>214</v>
      </c>
      <c r="B120" s="305"/>
      <c r="C120" s="108" t="s">
        <v>57</v>
      </c>
      <c r="D120" s="146">
        <v>0</v>
      </c>
      <c r="E120" s="146">
        <v>0</v>
      </c>
      <c r="F120" s="146">
        <v>0</v>
      </c>
      <c r="G120" s="146">
        <v>0</v>
      </c>
      <c r="H120" s="191">
        <f t="shared" si="7"/>
        <v>0</v>
      </c>
      <c r="I120" s="308"/>
      <c r="J120" s="309"/>
      <c r="K120" s="69"/>
      <c r="L120" s="70"/>
    </row>
    <row r="121" spans="1:12" s="68" customFormat="1" ht="16.350000000000001" customHeight="1" x14ac:dyDescent="0.25">
      <c r="A121" s="304" t="s">
        <v>214</v>
      </c>
      <c r="B121" s="305"/>
      <c r="C121" s="108" t="s">
        <v>58</v>
      </c>
      <c r="D121" s="146">
        <v>0</v>
      </c>
      <c r="E121" s="146">
        <v>0</v>
      </c>
      <c r="F121" s="146">
        <v>0</v>
      </c>
      <c r="G121" s="146">
        <v>0</v>
      </c>
      <c r="H121" s="146">
        <f t="shared" si="7"/>
        <v>0</v>
      </c>
      <c r="I121" s="308"/>
      <c r="J121" s="309"/>
      <c r="K121" s="69"/>
      <c r="L121" s="70"/>
    </row>
    <row r="122" spans="1:12" s="68" customFormat="1" ht="12" customHeight="1" x14ac:dyDescent="0.25">
      <c r="A122" s="304" t="s">
        <v>214</v>
      </c>
      <c r="B122" s="305"/>
      <c r="C122" s="108" t="s">
        <v>59</v>
      </c>
      <c r="D122" s="146">
        <v>0</v>
      </c>
      <c r="E122" s="146">
        <v>0</v>
      </c>
      <c r="F122" s="146">
        <v>0</v>
      </c>
      <c r="G122" s="146">
        <v>0</v>
      </c>
      <c r="H122" s="146">
        <f t="shared" si="7"/>
        <v>0</v>
      </c>
      <c r="I122" s="308"/>
      <c r="J122" s="309"/>
      <c r="K122" s="69"/>
      <c r="L122" s="70"/>
    </row>
    <row r="123" spans="1:12" s="73" customFormat="1" ht="16.350000000000001" customHeight="1" thickBot="1" x14ac:dyDescent="0.3">
      <c r="A123" s="318" t="s">
        <v>214</v>
      </c>
      <c r="B123" s="319"/>
      <c r="C123" s="109" t="s">
        <v>60</v>
      </c>
      <c r="D123" s="147">
        <v>0</v>
      </c>
      <c r="E123" s="147">
        <v>0</v>
      </c>
      <c r="F123" s="147">
        <v>0</v>
      </c>
      <c r="G123" s="147">
        <v>0</v>
      </c>
      <c r="H123" s="147">
        <f t="shared" si="7"/>
        <v>0</v>
      </c>
      <c r="I123" s="345"/>
      <c r="J123" s="346"/>
      <c r="K123" s="71"/>
      <c r="L123" s="72"/>
    </row>
    <row r="124" spans="1:12" s="68" customFormat="1" ht="12" customHeight="1" thickBot="1" x14ac:dyDescent="0.3">
      <c r="A124" s="320"/>
      <c r="B124" s="321"/>
      <c r="C124" s="321"/>
      <c r="D124" s="321"/>
      <c r="E124" s="321"/>
      <c r="F124" s="321"/>
      <c r="G124" s="321"/>
      <c r="H124" s="321"/>
      <c r="I124" s="321"/>
      <c r="J124" s="322"/>
      <c r="K124" s="69"/>
    </row>
    <row r="125" spans="1:12" s="63" customFormat="1" thickBot="1" x14ac:dyDescent="0.3">
      <c r="A125" s="323" t="s">
        <v>215</v>
      </c>
      <c r="B125" s="324"/>
      <c r="C125" s="324"/>
      <c r="D125" s="324"/>
      <c r="E125" s="324"/>
      <c r="F125" s="324"/>
      <c r="G125" s="324"/>
      <c r="H125" s="325"/>
      <c r="I125" s="326">
        <f>SUM(H78:H123)</f>
        <v>0</v>
      </c>
      <c r="J125" s="327"/>
    </row>
    <row r="126" spans="1:12" s="63" customFormat="1" thickBot="1" x14ac:dyDescent="0.3">
      <c r="A126" s="246"/>
      <c r="B126" s="246"/>
      <c r="C126" s="246"/>
      <c r="D126" s="246"/>
      <c r="E126" s="246"/>
      <c r="F126" s="246"/>
      <c r="G126" s="246"/>
      <c r="H126" s="246"/>
      <c r="I126" s="246"/>
      <c r="J126" s="246"/>
    </row>
    <row r="127" spans="1:12" s="63" customFormat="1" ht="15" x14ac:dyDescent="0.25">
      <c r="A127" s="268" t="s">
        <v>280</v>
      </c>
      <c r="B127" s="269"/>
      <c r="C127" s="269"/>
      <c r="D127" s="269"/>
      <c r="E127" s="269"/>
      <c r="F127" s="269"/>
      <c r="G127" s="269"/>
      <c r="H127" s="270"/>
      <c r="I127" s="328">
        <f>(SUM(H78:H123)-SUM(G78:G123))</f>
        <v>0</v>
      </c>
      <c r="J127" s="329"/>
    </row>
    <row r="128" spans="1:12" s="63" customFormat="1" ht="15" x14ac:dyDescent="0.25">
      <c r="A128" s="271"/>
      <c r="B128" s="272"/>
      <c r="C128" s="272"/>
      <c r="D128" s="272"/>
      <c r="E128" s="272"/>
      <c r="F128" s="272"/>
      <c r="G128" s="272"/>
      <c r="H128" s="273"/>
      <c r="I128" s="330"/>
      <c r="J128" s="331"/>
    </row>
    <row r="129" spans="1:10" s="63" customFormat="1" thickBot="1" x14ac:dyDescent="0.3">
      <c r="A129" s="274"/>
      <c r="B129" s="275"/>
      <c r="C129" s="275"/>
      <c r="D129" s="275"/>
      <c r="E129" s="275"/>
      <c r="F129" s="275"/>
      <c r="G129" s="275"/>
      <c r="H129" s="276"/>
      <c r="I129" s="332"/>
      <c r="J129" s="333"/>
    </row>
    <row r="130" spans="1:10" s="63" customFormat="1" ht="15" x14ac:dyDescent="0.25"/>
    <row r="131" spans="1:10" s="63" customFormat="1" ht="15" x14ac:dyDescent="0.25"/>
    <row r="132" spans="1:10" s="63" customFormat="1" ht="15" x14ac:dyDescent="0.25"/>
    <row r="133" spans="1:10" s="63" customFormat="1" ht="15" x14ac:dyDescent="0.25"/>
    <row r="134" spans="1:10" s="63" customFormat="1" ht="15" x14ac:dyDescent="0.25"/>
    <row r="135" spans="1:10" s="63" customFormat="1" ht="15" x14ac:dyDescent="0.25"/>
    <row r="136" spans="1:10" s="63" customFormat="1" ht="15" x14ac:dyDescent="0.25"/>
    <row r="137" spans="1:10" s="63" customFormat="1" ht="15" x14ac:dyDescent="0.25"/>
    <row r="138" spans="1:10" s="63" customFormat="1" ht="15" x14ac:dyDescent="0.25"/>
    <row r="139" spans="1:10" s="63" customFormat="1" ht="15" x14ac:dyDescent="0.25"/>
    <row r="140" spans="1:10" x14ac:dyDescent="0.25">
      <c r="A140" s="63"/>
      <c r="B140" s="63"/>
      <c r="C140" s="63"/>
      <c r="D140" s="63"/>
      <c r="E140" s="63"/>
      <c r="F140" s="63"/>
      <c r="G140" s="63"/>
      <c r="H140" s="63"/>
      <c r="I140" s="63"/>
      <c r="J140" s="63"/>
    </row>
    <row r="141" spans="1:10" x14ac:dyDescent="0.25">
      <c r="A141" s="63"/>
      <c r="B141" s="63"/>
      <c r="C141" s="63"/>
      <c r="D141" s="63"/>
      <c r="E141" s="63"/>
      <c r="F141" s="63"/>
      <c r="G141" s="63"/>
      <c r="H141" s="63"/>
      <c r="I141" s="63"/>
      <c r="J141" s="63"/>
    </row>
  </sheetData>
  <mergeCells count="247">
    <mergeCell ref="A124:J124"/>
    <mergeCell ref="A125:H125"/>
    <mergeCell ref="I125:J125"/>
    <mergeCell ref="A127:H129"/>
    <mergeCell ref="I127:J129"/>
    <mergeCell ref="A63:B63"/>
    <mergeCell ref="C63:D63"/>
    <mergeCell ref="I63:J63"/>
    <mergeCell ref="A64:B64"/>
    <mergeCell ref="C64:D64"/>
    <mergeCell ref="I64:J64"/>
    <mergeCell ref="A66:J70"/>
    <mergeCell ref="A72:B73"/>
    <mergeCell ref="C72:C73"/>
    <mergeCell ref="D72:D73"/>
    <mergeCell ref="E72:E73"/>
    <mergeCell ref="F72:F73"/>
    <mergeCell ref="G72:G73"/>
    <mergeCell ref="H72:H73"/>
    <mergeCell ref="I72:J73"/>
    <mergeCell ref="I123:J123"/>
    <mergeCell ref="A120:B120"/>
    <mergeCell ref="I120:J120"/>
    <mergeCell ref="A121:B121"/>
    <mergeCell ref="A123:B123"/>
    <mergeCell ref="A114:B114"/>
    <mergeCell ref="I114:J114"/>
    <mergeCell ref="A115:B115"/>
    <mergeCell ref="I115:J115"/>
    <mergeCell ref="A116:B116"/>
    <mergeCell ref="I116:J116"/>
    <mergeCell ref="A111:B111"/>
    <mergeCell ref="I111:J111"/>
    <mergeCell ref="A112:B112"/>
    <mergeCell ref="I112:J112"/>
    <mergeCell ref="A113:B113"/>
    <mergeCell ref="I113:J113"/>
    <mergeCell ref="I121:J121"/>
    <mergeCell ref="A117:B117"/>
    <mergeCell ref="I117:J117"/>
    <mergeCell ref="A118:B118"/>
    <mergeCell ref="I118:J118"/>
    <mergeCell ref="A119:B119"/>
    <mergeCell ref="I119:J119"/>
    <mergeCell ref="A122:B122"/>
    <mergeCell ref="I122:J122"/>
    <mergeCell ref="A108:B108"/>
    <mergeCell ref="I108:J108"/>
    <mergeCell ref="A109:B109"/>
    <mergeCell ref="I109:J109"/>
    <mergeCell ref="A110:B110"/>
    <mergeCell ref="I110:J110"/>
    <mergeCell ref="A105:B105"/>
    <mergeCell ref="I105:J105"/>
    <mergeCell ref="A106:B106"/>
    <mergeCell ref="I106:J106"/>
    <mergeCell ref="A107:B107"/>
    <mergeCell ref="I107:J107"/>
    <mergeCell ref="A102:B102"/>
    <mergeCell ref="I102:J102"/>
    <mergeCell ref="A103:B103"/>
    <mergeCell ref="I103:J103"/>
    <mergeCell ref="A104:B104"/>
    <mergeCell ref="I104:J104"/>
    <mergeCell ref="A99:B99"/>
    <mergeCell ref="I99:J99"/>
    <mergeCell ref="A100:B100"/>
    <mergeCell ref="I100:J100"/>
    <mergeCell ref="A101:B101"/>
    <mergeCell ref="I101:J101"/>
    <mergeCell ref="A96:B96"/>
    <mergeCell ref="I96:J96"/>
    <mergeCell ref="A97:B97"/>
    <mergeCell ref="I97:J97"/>
    <mergeCell ref="A98:B98"/>
    <mergeCell ref="I98:J98"/>
    <mergeCell ref="A93:B93"/>
    <mergeCell ref="I93:J93"/>
    <mergeCell ref="A94:B94"/>
    <mergeCell ref="I94:J94"/>
    <mergeCell ref="A95:B95"/>
    <mergeCell ref="I95:J95"/>
    <mergeCell ref="A90:B90"/>
    <mergeCell ref="I90:J90"/>
    <mergeCell ref="A91:B91"/>
    <mergeCell ref="I91:J91"/>
    <mergeCell ref="A92:B92"/>
    <mergeCell ref="I92:J92"/>
    <mergeCell ref="A87:B87"/>
    <mergeCell ref="I87:J87"/>
    <mergeCell ref="A88:B88"/>
    <mergeCell ref="I88:J88"/>
    <mergeCell ref="A89:B89"/>
    <mergeCell ref="I89:J89"/>
    <mergeCell ref="A84:B84"/>
    <mergeCell ref="I84:J84"/>
    <mergeCell ref="A85:B85"/>
    <mergeCell ref="I85:J85"/>
    <mergeCell ref="A86:B86"/>
    <mergeCell ref="I86:J86"/>
    <mergeCell ref="A81:B81"/>
    <mergeCell ref="I81:J81"/>
    <mergeCell ref="A82:B82"/>
    <mergeCell ref="I82:J82"/>
    <mergeCell ref="A83:B83"/>
    <mergeCell ref="I83:J83"/>
    <mergeCell ref="A78:B78"/>
    <mergeCell ref="I78:J78"/>
    <mergeCell ref="A79:B79"/>
    <mergeCell ref="I79:J79"/>
    <mergeCell ref="A80:B80"/>
    <mergeCell ref="I80:J80"/>
    <mergeCell ref="A75:B75"/>
    <mergeCell ref="I75:J75"/>
    <mergeCell ref="A76:B76"/>
    <mergeCell ref="I76:J76"/>
    <mergeCell ref="A77:B77"/>
    <mergeCell ref="I77:J77"/>
    <mergeCell ref="A74:B74"/>
    <mergeCell ref="I74:J74"/>
    <mergeCell ref="A61:B61"/>
    <mergeCell ref="C61:D61"/>
    <mergeCell ref="I61:J61"/>
    <mergeCell ref="A62:B62"/>
    <mergeCell ref="C62:D62"/>
    <mergeCell ref="I62:J62"/>
    <mergeCell ref="A59:B59"/>
    <mergeCell ref="C59:D59"/>
    <mergeCell ref="I59:J59"/>
    <mergeCell ref="A60:B60"/>
    <mergeCell ref="C60:D60"/>
    <mergeCell ref="I60:J60"/>
    <mergeCell ref="A57:B57"/>
    <mergeCell ref="C57:D57"/>
    <mergeCell ref="I57:J57"/>
    <mergeCell ref="A58:B58"/>
    <mergeCell ref="C58:D58"/>
    <mergeCell ref="I58:J58"/>
    <mergeCell ref="A55:B55"/>
    <mergeCell ref="C55:D55"/>
    <mergeCell ref="I55:J55"/>
    <mergeCell ref="A56:B56"/>
    <mergeCell ref="C56:D56"/>
    <mergeCell ref="I56:J56"/>
    <mergeCell ref="A53:B53"/>
    <mergeCell ref="C53:D53"/>
    <mergeCell ref="I53:J53"/>
    <mergeCell ref="A54:B54"/>
    <mergeCell ref="C54:D54"/>
    <mergeCell ref="I54:J54"/>
    <mergeCell ref="A52:B52"/>
    <mergeCell ref="C52:D52"/>
    <mergeCell ref="I52:J52"/>
    <mergeCell ref="A42:B42"/>
    <mergeCell ref="C42:D42"/>
    <mergeCell ref="E42:F42"/>
    <mergeCell ref="G42:H42"/>
    <mergeCell ref="I42:J42"/>
    <mergeCell ref="A44:J47"/>
    <mergeCell ref="A49:J50"/>
    <mergeCell ref="A39:B39"/>
    <mergeCell ref="C39:D39"/>
    <mergeCell ref="E39:F39"/>
    <mergeCell ref="G39:H39"/>
    <mergeCell ref="I39:J39"/>
    <mergeCell ref="A40:B40"/>
    <mergeCell ref="C40:D40"/>
    <mergeCell ref="E40:F40"/>
    <mergeCell ref="G40:H40"/>
    <mergeCell ref="I40:J40"/>
    <mergeCell ref="A41:B41"/>
    <mergeCell ref="C41:D41"/>
    <mergeCell ref="E41:F41"/>
    <mergeCell ref="G41:H41"/>
    <mergeCell ref="I41:J41"/>
    <mergeCell ref="A38:B38"/>
    <mergeCell ref="C38:D38"/>
    <mergeCell ref="E38:F38"/>
    <mergeCell ref="G38:H38"/>
    <mergeCell ref="I38:J38"/>
    <mergeCell ref="A37:B37"/>
    <mergeCell ref="C37:D37"/>
    <mergeCell ref="E37:F37"/>
    <mergeCell ref="G37:H37"/>
    <mergeCell ref="I37:J37"/>
    <mergeCell ref="E34:F34"/>
    <mergeCell ref="G34:H34"/>
    <mergeCell ref="I34:J34"/>
    <mergeCell ref="A33:B33"/>
    <mergeCell ref="C33:D33"/>
    <mergeCell ref="E33:F33"/>
    <mergeCell ref="G33:H33"/>
    <mergeCell ref="I33:J33"/>
    <mergeCell ref="A36:B36"/>
    <mergeCell ref="C36:D36"/>
    <mergeCell ref="E36:F36"/>
    <mergeCell ref="G36:H36"/>
    <mergeCell ref="I36:J36"/>
    <mergeCell ref="A35:B35"/>
    <mergeCell ref="C35:D35"/>
    <mergeCell ref="E35:F35"/>
    <mergeCell ref="G35:H35"/>
    <mergeCell ref="I35:J35"/>
    <mergeCell ref="A27:J28"/>
    <mergeCell ref="A2:G2"/>
    <mergeCell ref="A3:G3"/>
    <mergeCell ref="A6:B6"/>
    <mergeCell ref="C6:D6"/>
    <mergeCell ref="E6:F6"/>
    <mergeCell ref="G6:H6"/>
    <mergeCell ref="I6:J6"/>
    <mergeCell ref="A7:B7"/>
    <mergeCell ref="C7:D7"/>
    <mergeCell ref="E7:F7"/>
    <mergeCell ref="G7:H7"/>
    <mergeCell ref="I7:J7"/>
    <mergeCell ref="A9:J17"/>
    <mergeCell ref="A19:J25"/>
    <mergeCell ref="A8:J8"/>
    <mergeCell ref="A18:J18"/>
    <mergeCell ref="A26:J26"/>
    <mergeCell ref="A4:G4"/>
    <mergeCell ref="I5:J5"/>
    <mergeCell ref="A29:J29"/>
    <mergeCell ref="A43:J43"/>
    <mergeCell ref="A48:J48"/>
    <mergeCell ref="A51:J51"/>
    <mergeCell ref="A65:J65"/>
    <mergeCell ref="A71:J71"/>
    <mergeCell ref="A126:J126"/>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4:B34"/>
    <mergeCell ref="C34:D34"/>
  </mergeCells>
  <phoneticPr fontId="11" type="noConversion"/>
  <conditionalFormatting sqref="L29">
    <cfRule type="expression" dxfId="0" priority="1" stopIfTrue="1">
      <formula>MAX($E$154:$J$154)</formula>
    </cfRule>
  </conditionalFormatting>
  <hyperlinks>
    <hyperlink ref="D35" r:id="rId1" display="click here and find location - then take 50% of this and put hotel number in on right" xr:uid="{ABF76601-C59E-4033-A768-8423501AAA1C}"/>
    <hyperlink ref="D36" r:id="rId2" display="click here with 75% amount and find the breakdown" xr:uid="{68CFB9E7-45E6-49D2-876C-A08E428A6C05}"/>
    <hyperlink ref="A27:J28" r:id="rId3" display="Step 1:  U.S. Department of State Foreign Per Diem Rates by Location" xr:uid="{18B46ED5-E454-43C8-96E4-BF36B0EE63E1}"/>
    <hyperlink ref="A49:J50" r:id="rId4" display="Step 2:  Find the breakdown of M&amp;IE rates for each location" xr:uid="{7E48C80F-C729-40AD-93BA-54E39D41FE9E}"/>
  </hyperlinks>
  <pageMargins left="0.45" right="0.45" top="0.5" bottom="0.5" header="0" footer="0"/>
  <pageSetup scale="56" orientation="portrait" horizontalDpi="1200" verticalDpi="1200" r:id="rId5"/>
  <ignoredErrors>
    <ignoredError sqref="I127" formulaRange="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A50B-0106-466A-8390-ADF8618C26B4}">
  <sheetPr>
    <pageSetUpPr fitToPage="1"/>
  </sheetPr>
  <dimension ref="A1:DP99"/>
  <sheetViews>
    <sheetView zoomScaleNormal="100" workbookViewId="0">
      <pane ySplit="7" topLeftCell="A63" activePane="bottomLeft" state="frozen"/>
      <selection pane="bottomLeft" sqref="A1:J5"/>
    </sheetView>
  </sheetViews>
  <sheetFormatPr defaultColWidth="8.7109375" defaultRowHeight="13.5" x14ac:dyDescent="0.2"/>
  <cols>
    <col min="1" max="1" width="15.7109375" style="91" customWidth="1"/>
    <col min="2" max="5" width="12.28515625" style="90" customWidth="1"/>
    <col min="6" max="6" width="16.42578125" style="90" bestFit="1" customWidth="1"/>
    <col min="7" max="10" width="14.7109375" style="89" customWidth="1"/>
    <col min="11" max="17" width="9.140625" style="89"/>
    <col min="18" max="16384" width="8.7109375" style="90"/>
  </cols>
  <sheetData>
    <row r="1" spans="1:10" ht="24" customHeight="1" x14ac:dyDescent="0.2">
      <c r="A1" s="222"/>
      <c r="B1" s="223"/>
      <c r="C1" s="223"/>
      <c r="D1" s="223"/>
      <c r="E1" s="224"/>
      <c r="F1" s="225"/>
      <c r="G1" s="226"/>
      <c r="H1" s="226"/>
      <c r="I1" s="226"/>
      <c r="J1" s="227"/>
    </row>
    <row r="2" spans="1:10" ht="24" customHeight="1" x14ac:dyDescent="0.2">
      <c r="A2" s="262" t="str">
        <f>'1. Per Diems'!A2:G2</f>
        <v>Program Leader Name</v>
      </c>
      <c r="B2" s="263"/>
      <c r="C2" s="263"/>
      <c r="D2" s="263"/>
      <c r="E2" s="263"/>
      <c r="F2" s="263"/>
      <c r="G2" s="263"/>
      <c r="H2" s="228"/>
      <c r="I2" s="228"/>
      <c r="J2" s="229"/>
    </row>
    <row r="3" spans="1:10" ht="24" customHeight="1" x14ac:dyDescent="0.2">
      <c r="A3" s="262" t="str">
        <f>'1. Per Diems'!A3:G3</f>
        <v xml:space="preserve"> Program Name</v>
      </c>
      <c r="B3" s="263"/>
      <c r="C3" s="263"/>
      <c r="D3" s="263"/>
      <c r="E3" s="263"/>
      <c r="F3" s="263"/>
      <c r="G3" s="263"/>
      <c r="H3" s="228"/>
      <c r="I3" s="228"/>
      <c r="J3" s="229"/>
    </row>
    <row r="4" spans="1:10" ht="24" customHeight="1" x14ac:dyDescent="0.2">
      <c r="A4" s="378" t="str">
        <f>'1. Per Diems'!A4:G4</f>
        <v>Program Term: Dates</v>
      </c>
      <c r="B4" s="379"/>
      <c r="C4" s="379"/>
      <c r="D4" s="379"/>
      <c r="E4" s="379"/>
      <c r="F4" s="379"/>
      <c r="G4" s="379"/>
      <c r="H4" s="230"/>
      <c r="I4" s="230"/>
      <c r="J4" s="231"/>
    </row>
    <row r="5" spans="1:10" ht="24" customHeight="1" thickBot="1" x14ac:dyDescent="0.25">
      <c r="A5" s="232"/>
      <c r="B5" s="233"/>
      <c r="C5" s="233"/>
      <c r="D5" s="233"/>
      <c r="E5" s="233"/>
      <c r="F5" s="233"/>
      <c r="G5" s="233"/>
      <c r="H5" s="234"/>
      <c r="I5" s="405" t="str">
        <f>'1. Per Diems'!I5:J5</f>
        <v>January 2023</v>
      </c>
      <c r="J5" s="406"/>
    </row>
    <row r="6" spans="1:10" ht="16.350000000000001" customHeight="1" x14ac:dyDescent="0.2">
      <c r="A6" s="264" t="s">
        <v>171</v>
      </c>
      <c r="B6" s="265"/>
      <c r="C6" s="264" t="s">
        <v>172</v>
      </c>
      <c r="D6" s="265"/>
      <c r="E6" s="264" t="s">
        <v>169</v>
      </c>
      <c r="F6" s="265"/>
      <c r="G6" s="264" t="s">
        <v>173</v>
      </c>
      <c r="H6" s="265"/>
      <c r="I6" s="264" t="s">
        <v>170</v>
      </c>
      <c r="J6" s="265"/>
    </row>
    <row r="7" spans="1:10" ht="16.350000000000001" customHeight="1" thickBot="1" x14ac:dyDescent="0.25">
      <c r="A7" s="266">
        <f>'1. Per Diems'!A7:B7</f>
        <v>10</v>
      </c>
      <c r="B7" s="267"/>
      <c r="C7" s="266">
        <f>'1. Per Diems'!C7:D7</f>
        <v>15</v>
      </c>
      <c r="D7" s="267"/>
      <c r="E7" s="266">
        <f>'1. Per Diems'!E7:F7</f>
        <v>20</v>
      </c>
      <c r="F7" s="267"/>
      <c r="G7" s="266">
        <f>'1. Per Diems'!G7:H7</f>
        <v>25</v>
      </c>
      <c r="H7" s="267"/>
      <c r="I7" s="266">
        <f>'1. Per Diems'!I7:J7</f>
        <v>30</v>
      </c>
      <c r="J7" s="267"/>
    </row>
    <row r="8" spans="1:10" ht="12" customHeight="1" thickBot="1" x14ac:dyDescent="0.25">
      <c r="A8" s="277"/>
      <c r="B8" s="278"/>
      <c r="C8" s="278"/>
      <c r="D8" s="278"/>
      <c r="E8" s="278"/>
      <c r="F8" s="278"/>
      <c r="G8" s="278"/>
      <c r="H8" s="278"/>
      <c r="I8" s="278"/>
      <c r="J8" s="278"/>
    </row>
    <row r="9" spans="1:10" ht="13.5" customHeight="1" x14ac:dyDescent="0.2">
      <c r="A9" s="268" t="s">
        <v>275</v>
      </c>
      <c r="B9" s="269"/>
      <c r="C9" s="269"/>
      <c r="D9" s="269"/>
      <c r="E9" s="269"/>
      <c r="F9" s="269"/>
      <c r="G9" s="269"/>
      <c r="H9" s="269"/>
      <c r="I9" s="269"/>
      <c r="J9" s="270"/>
    </row>
    <row r="10" spans="1:10" ht="13.5" customHeight="1" x14ac:dyDescent="0.2">
      <c r="A10" s="271"/>
      <c r="B10" s="272"/>
      <c r="C10" s="272"/>
      <c r="D10" s="272"/>
      <c r="E10" s="272"/>
      <c r="F10" s="272"/>
      <c r="G10" s="272"/>
      <c r="H10" s="272"/>
      <c r="I10" s="272"/>
      <c r="J10" s="273"/>
    </row>
    <row r="11" spans="1:10" ht="13.5" customHeight="1" x14ac:dyDescent="0.2">
      <c r="A11" s="271"/>
      <c r="B11" s="272"/>
      <c r="C11" s="272"/>
      <c r="D11" s="272"/>
      <c r="E11" s="272"/>
      <c r="F11" s="272"/>
      <c r="G11" s="272"/>
      <c r="H11" s="272"/>
      <c r="I11" s="272"/>
      <c r="J11" s="273"/>
    </row>
    <row r="12" spans="1:10" ht="13.5" customHeight="1" x14ac:dyDescent="0.2">
      <c r="A12" s="271"/>
      <c r="B12" s="272"/>
      <c r="C12" s="272"/>
      <c r="D12" s="272"/>
      <c r="E12" s="272"/>
      <c r="F12" s="272"/>
      <c r="G12" s="272"/>
      <c r="H12" s="272"/>
      <c r="I12" s="272"/>
      <c r="J12" s="273"/>
    </row>
    <row r="13" spans="1:10" ht="13.5" customHeight="1" x14ac:dyDescent="0.2">
      <c r="A13" s="271"/>
      <c r="B13" s="272"/>
      <c r="C13" s="272"/>
      <c r="D13" s="272"/>
      <c r="E13" s="272"/>
      <c r="F13" s="272"/>
      <c r="G13" s="272"/>
      <c r="H13" s="272"/>
      <c r="I13" s="272"/>
      <c r="J13" s="273"/>
    </row>
    <row r="14" spans="1:10" ht="13.5" customHeight="1" x14ac:dyDescent="0.2">
      <c r="A14" s="271"/>
      <c r="B14" s="272"/>
      <c r="C14" s="272"/>
      <c r="D14" s="272"/>
      <c r="E14" s="272"/>
      <c r="F14" s="272"/>
      <c r="G14" s="272"/>
      <c r="H14" s="272"/>
      <c r="I14" s="272"/>
      <c r="J14" s="273"/>
    </row>
    <row r="15" spans="1:10" ht="13.5" customHeight="1" x14ac:dyDescent="0.2">
      <c r="A15" s="271"/>
      <c r="B15" s="272"/>
      <c r="C15" s="272"/>
      <c r="D15" s="272"/>
      <c r="E15" s="272"/>
      <c r="F15" s="272"/>
      <c r="G15" s="272"/>
      <c r="H15" s="272"/>
      <c r="I15" s="272"/>
      <c r="J15" s="273"/>
    </row>
    <row r="16" spans="1:10" ht="13.5" customHeight="1" x14ac:dyDescent="0.2">
      <c r="A16" s="271"/>
      <c r="B16" s="272"/>
      <c r="C16" s="272"/>
      <c r="D16" s="272"/>
      <c r="E16" s="272"/>
      <c r="F16" s="272"/>
      <c r="G16" s="272"/>
      <c r="H16" s="272"/>
      <c r="I16" s="272"/>
      <c r="J16" s="273"/>
    </row>
    <row r="17" spans="1:120" ht="13.5" customHeight="1" x14ac:dyDescent="0.2">
      <c r="A17" s="271"/>
      <c r="B17" s="272"/>
      <c r="C17" s="272"/>
      <c r="D17" s="272"/>
      <c r="E17" s="272"/>
      <c r="F17" s="272"/>
      <c r="G17" s="272"/>
      <c r="H17" s="272"/>
      <c r="I17" s="272"/>
      <c r="J17" s="273"/>
    </row>
    <row r="18" spans="1:120" ht="13.5" customHeight="1" thickBot="1" x14ac:dyDescent="0.25">
      <c r="A18" s="274"/>
      <c r="B18" s="275"/>
      <c r="C18" s="275"/>
      <c r="D18" s="275"/>
      <c r="E18" s="275"/>
      <c r="F18" s="275"/>
      <c r="G18" s="275"/>
      <c r="H18" s="275"/>
      <c r="I18" s="275"/>
      <c r="J18" s="276"/>
    </row>
    <row r="19" spans="1:120" ht="12" customHeight="1" thickBot="1" x14ac:dyDescent="0.25">
      <c r="A19" s="407"/>
      <c r="B19" s="407"/>
      <c r="C19" s="407"/>
      <c r="D19" s="407"/>
      <c r="E19" s="407"/>
      <c r="F19" s="407"/>
      <c r="G19" s="407"/>
      <c r="H19" s="407"/>
      <c r="I19" s="407"/>
      <c r="J19" s="407"/>
    </row>
    <row r="20" spans="1:120" s="92" customFormat="1" ht="37.5" customHeight="1" x14ac:dyDescent="0.2">
      <c r="A20" s="369" t="s">
        <v>167</v>
      </c>
      <c r="B20" s="370"/>
      <c r="C20" s="370"/>
      <c r="D20" s="370"/>
      <c r="E20" s="370"/>
      <c r="F20" s="97" t="s">
        <v>61</v>
      </c>
      <c r="G20" s="98" t="s">
        <v>223</v>
      </c>
      <c r="H20" s="98" t="s">
        <v>224</v>
      </c>
      <c r="I20" s="98" t="s">
        <v>225</v>
      </c>
      <c r="J20" s="99" t="s">
        <v>226</v>
      </c>
      <c r="K20" s="77"/>
      <c r="L20" s="77"/>
      <c r="M20" s="77"/>
      <c r="N20" s="77"/>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row>
    <row r="21" spans="1:120" s="92" customFormat="1" ht="37.5" customHeight="1" thickBot="1" x14ac:dyDescent="0.25">
      <c r="A21" s="371"/>
      <c r="B21" s="372"/>
      <c r="C21" s="372"/>
      <c r="D21" s="372"/>
      <c r="E21" s="372"/>
      <c r="F21" s="117" t="s">
        <v>234</v>
      </c>
      <c r="G21" s="117" t="s">
        <v>234</v>
      </c>
      <c r="H21" s="117" t="s">
        <v>234</v>
      </c>
      <c r="I21" s="117" t="s">
        <v>234</v>
      </c>
      <c r="J21" s="117" t="s">
        <v>234</v>
      </c>
      <c r="K21" s="77"/>
      <c r="L21" s="77"/>
      <c r="M21" s="77"/>
      <c r="N21" s="77"/>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row>
    <row r="22" spans="1:120" ht="24" customHeight="1" x14ac:dyDescent="0.2">
      <c r="A22" s="373" t="s">
        <v>281</v>
      </c>
      <c r="B22" s="374"/>
      <c r="C22" s="374"/>
      <c r="D22" s="374"/>
      <c r="E22" s="375"/>
      <c r="F22" s="139">
        <f>+'1. Per Diems'!I125</f>
        <v>0</v>
      </c>
      <c r="G22" s="139">
        <v>0</v>
      </c>
      <c r="H22" s="139">
        <v>0</v>
      </c>
      <c r="I22" s="139">
        <v>0</v>
      </c>
      <c r="J22" s="139">
        <v>0</v>
      </c>
      <c r="R22" s="89"/>
      <c r="S22" s="89"/>
      <c r="T22" s="89"/>
      <c r="U22" s="89"/>
    </row>
    <row r="23" spans="1:120" ht="24" customHeight="1" x14ac:dyDescent="0.2">
      <c r="A23" s="353" t="s">
        <v>267</v>
      </c>
      <c r="B23" s="354"/>
      <c r="C23" s="354"/>
      <c r="D23" s="354"/>
      <c r="E23" s="355"/>
      <c r="F23" s="149">
        <v>0</v>
      </c>
      <c r="G23" s="149">
        <v>0</v>
      </c>
      <c r="H23" s="149">
        <v>0</v>
      </c>
      <c r="I23" s="149">
        <v>0</v>
      </c>
      <c r="J23" s="150">
        <v>0</v>
      </c>
      <c r="R23" s="89"/>
      <c r="S23" s="89"/>
      <c r="T23" s="89"/>
      <c r="U23" s="89"/>
    </row>
    <row r="24" spans="1:120" s="92" customFormat="1" ht="27" customHeight="1" x14ac:dyDescent="0.2">
      <c r="A24" s="387" t="s">
        <v>246</v>
      </c>
      <c r="B24" s="388"/>
      <c r="C24" s="388"/>
      <c r="D24" s="388"/>
      <c r="E24" s="389"/>
      <c r="F24" s="151">
        <v>0</v>
      </c>
      <c r="G24" s="151">
        <v>0</v>
      </c>
      <c r="H24" s="151">
        <v>0</v>
      </c>
      <c r="I24" s="151">
        <v>0</v>
      </c>
      <c r="J24" s="152">
        <v>0</v>
      </c>
      <c r="K24" s="77"/>
      <c r="L24" s="77"/>
      <c r="M24" s="77"/>
      <c r="N24" s="77"/>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row>
    <row r="25" spans="1:120" ht="24" customHeight="1" x14ac:dyDescent="0.2">
      <c r="A25" s="358" t="s">
        <v>259</v>
      </c>
      <c r="B25" s="359"/>
      <c r="C25" s="359"/>
      <c r="D25" s="359"/>
      <c r="E25" s="360"/>
      <c r="F25" s="153">
        <v>0</v>
      </c>
      <c r="G25" s="153">
        <v>0</v>
      </c>
      <c r="H25" s="153">
        <v>0</v>
      </c>
      <c r="I25" s="153">
        <v>0</v>
      </c>
      <c r="J25" s="154">
        <v>0</v>
      </c>
      <c r="R25" s="89"/>
      <c r="S25" s="89"/>
      <c r="T25" s="89"/>
      <c r="U25" s="89"/>
    </row>
    <row r="26" spans="1:120" ht="24" customHeight="1" x14ac:dyDescent="0.2">
      <c r="A26" s="358" t="s">
        <v>282</v>
      </c>
      <c r="B26" s="359"/>
      <c r="C26" s="359"/>
      <c r="D26" s="359"/>
      <c r="E26" s="360"/>
      <c r="F26" s="153">
        <v>0</v>
      </c>
      <c r="G26" s="153">
        <v>0</v>
      </c>
      <c r="H26" s="153">
        <v>0</v>
      </c>
      <c r="I26" s="153">
        <v>0</v>
      </c>
      <c r="J26" s="154">
        <v>0</v>
      </c>
      <c r="R26" s="89"/>
      <c r="S26" s="89"/>
      <c r="T26" s="89"/>
      <c r="U26" s="89"/>
    </row>
    <row r="27" spans="1:120" ht="24" customHeight="1" x14ac:dyDescent="0.2">
      <c r="A27" s="382" t="s">
        <v>260</v>
      </c>
      <c r="B27" s="383"/>
      <c r="C27" s="383"/>
      <c r="D27" s="383"/>
      <c r="E27" s="384"/>
      <c r="F27" s="153">
        <v>0</v>
      </c>
      <c r="G27" s="153">
        <v>0</v>
      </c>
      <c r="H27" s="153">
        <v>0</v>
      </c>
      <c r="I27" s="153">
        <v>0</v>
      </c>
      <c r="J27" s="154">
        <v>0</v>
      </c>
      <c r="R27" s="89"/>
      <c r="S27" s="89"/>
      <c r="T27" s="89"/>
      <c r="U27" s="89"/>
    </row>
    <row r="28" spans="1:120" s="92" customFormat="1" ht="24" customHeight="1" x14ac:dyDescent="0.2">
      <c r="A28" s="358" t="s">
        <v>266</v>
      </c>
      <c r="B28" s="359"/>
      <c r="C28" s="359"/>
      <c r="D28" s="359"/>
      <c r="E28" s="360"/>
      <c r="F28" s="153">
        <v>0</v>
      </c>
      <c r="G28" s="153">
        <v>0</v>
      </c>
      <c r="H28" s="153">
        <v>0</v>
      </c>
      <c r="I28" s="153">
        <v>0</v>
      </c>
      <c r="J28" s="154">
        <v>0</v>
      </c>
      <c r="K28" s="77"/>
      <c r="L28" s="77"/>
      <c r="M28" s="77"/>
      <c r="N28" s="77"/>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row>
    <row r="29" spans="1:120" ht="24" customHeight="1" x14ac:dyDescent="0.2">
      <c r="A29" s="358" t="s">
        <v>164</v>
      </c>
      <c r="B29" s="359"/>
      <c r="C29" s="359"/>
      <c r="D29" s="359"/>
      <c r="E29" s="360"/>
      <c r="F29" s="153">
        <v>0</v>
      </c>
      <c r="G29" s="153">
        <v>0</v>
      </c>
      <c r="H29" s="153">
        <v>0</v>
      </c>
      <c r="I29" s="153">
        <v>0</v>
      </c>
      <c r="J29" s="154">
        <v>0</v>
      </c>
      <c r="R29" s="89"/>
      <c r="S29" s="89"/>
      <c r="T29" s="89"/>
      <c r="U29" s="89"/>
    </row>
    <row r="30" spans="1:120" ht="24" customHeight="1" x14ac:dyDescent="0.2">
      <c r="A30" s="358" t="s">
        <v>247</v>
      </c>
      <c r="B30" s="359"/>
      <c r="C30" s="359"/>
      <c r="D30" s="359"/>
      <c r="E30" s="360"/>
      <c r="F30" s="153">
        <v>0</v>
      </c>
      <c r="G30" s="153">
        <v>0</v>
      </c>
      <c r="H30" s="153">
        <v>0</v>
      </c>
      <c r="I30" s="153">
        <v>0</v>
      </c>
      <c r="J30" s="154">
        <v>0</v>
      </c>
      <c r="R30" s="89"/>
      <c r="S30" s="89"/>
      <c r="T30" s="89"/>
      <c r="U30" s="89"/>
    </row>
    <row r="31" spans="1:120" ht="24" customHeight="1" x14ac:dyDescent="0.2">
      <c r="A31" s="358" t="s">
        <v>62</v>
      </c>
      <c r="B31" s="359"/>
      <c r="C31" s="359"/>
      <c r="D31" s="359"/>
      <c r="E31" s="360"/>
      <c r="F31" s="153">
        <v>0</v>
      </c>
      <c r="G31" s="153">
        <v>0</v>
      </c>
      <c r="H31" s="153">
        <v>0</v>
      </c>
      <c r="I31" s="153">
        <v>0</v>
      </c>
      <c r="J31" s="154">
        <v>0</v>
      </c>
      <c r="R31" s="89"/>
      <c r="S31" s="89"/>
      <c r="T31" s="89"/>
      <c r="U31" s="89"/>
    </row>
    <row r="32" spans="1:120" ht="24" customHeight="1" thickBot="1" x14ac:dyDescent="0.25">
      <c r="A32" s="390"/>
      <c r="B32" s="391"/>
      <c r="C32" s="391"/>
      <c r="D32" s="391"/>
      <c r="E32" s="392"/>
      <c r="F32" s="153">
        <v>0</v>
      </c>
      <c r="G32" s="153">
        <v>0</v>
      </c>
      <c r="H32" s="153">
        <v>0</v>
      </c>
      <c r="I32" s="153">
        <v>0</v>
      </c>
      <c r="J32" s="154">
        <v>0</v>
      </c>
      <c r="R32" s="89"/>
      <c r="S32" s="89"/>
      <c r="T32" s="89"/>
      <c r="U32" s="89"/>
    </row>
    <row r="33" spans="1:21" ht="24" customHeight="1" x14ac:dyDescent="0.2">
      <c r="A33" s="268" t="s">
        <v>248</v>
      </c>
      <c r="B33" s="269"/>
      <c r="C33" s="269"/>
      <c r="D33" s="269"/>
      <c r="E33" s="269"/>
      <c r="F33" s="385" t="s">
        <v>269</v>
      </c>
      <c r="G33" s="385"/>
      <c r="H33" s="385"/>
      <c r="I33" s="385"/>
      <c r="J33" s="386"/>
      <c r="R33" s="89"/>
      <c r="S33" s="89"/>
      <c r="T33" s="89"/>
      <c r="U33" s="89"/>
    </row>
    <row r="34" spans="1:21" ht="24" customHeight="1" x14ac:dyDescent="0.2">
      <c r="A34" s="376" t="s">
        <v>249</v>
      </c>
      <c r="B34" s="377"/>
      <c r="C34" s="377"/>
      <c r="D34" s="377"/>
      <c r="E34" s="377"/>
      <c r="F34" s="155">
        <v>0</v>
      </c>
      <c r="G34" s="155">
        <v>0</v>
      </c>
      <c r="H34" s="155">
        <v>0</v>
      </c>
      <c r="I34" s="155">
        <v>0</v>
      </c>
      <c r="J34" s="156">
        <v>0</v>
      </c>
      <c r="R34" s="89"/>
      <c r="S34" s="89"/>
      <c r="T34" s="89"/>
      <c r="U34" s="89"/>
    </row>
    <row r="35" spans="1:21" ht="24" customHeight="1" x14ac:dyDescent="0.2">
      <c r="A35" s="376" t="s">
        <v>268</v>
      </c>
      <c r="B35" s="377"/>
      <c r="C35" s="377"/>
      <c r="D35" s="377"/>
      <c r="E35" s="377"/>
      <c r="F35" s="155">
        <v>0</v>
      </c>
      <c r="G35" s="155">
        <v>0</v>
      </c>
      <c r="H35" s="155">
        <v>0</v>
      </c>
      <c r="I35" s="155">
        <v>0</v>
      </c>
      <c r="J35" s="156">
        <v>0</v>
      </c>
      <c r="R35" s="89"/>
      <c r="S35" s="89"/>
      <c r="T35" s="89"/>
      <c r="U35" s="89"/>
    </row>
    <row r="36" spans="1:21" ht="24" customHeight="1" x14ac:dyDescent="0.2">
      <c r="A36" s="376" t="s">
        <v>250</v>
      </c>
      <c r="B36" s="377"/>
      <c r="C36" s="377"/>
      <c r="D36" s="377"/>
      <c r="E36" s="377"/>
      <c r="F36" s="155">
        <v>0</v>
      </c>
      <c r="G36" s="155">
        <v>0</v>
      </c>
      <c r="H36" s="155">
        <v>0</v>
      </c>
      <c r="I36" s="155">
        <v>0</v>
      </c>
      <c r="J36" s="156">
        <v>0</v>
      </c>
      <c r="R36" s="89"/>
      <c r="S36" s="89"/>
      <c r="T36" s="89"/>
      <c r="U36" s="89"/>
    </row>
    <row r="37" spans="1:21" ht="24" customHeight="1" thickBot="1" x14ac:dyDescent="0.25">
      <c r="A37" s="380" t="s">
        <v>251</v>
      </c>
      <c r="B37" s="381"/>
      <c r="C37" s="381"/>
      <c r="D37" s="381"/>
      <c r="E37" s="381"/>
      <c r="F37" s="157">
        <v>0</v>
      </c>
      <c r="G37" s="157">
        <v>0</v>
      </c>
      <c r="H37" s="157">
        <v>0</v>
      </c>
      <c r="I37" s="157">
        <v>0</v>
      </c>
      <c r="J37" s="158">
        <v>0</v>
      </c>
      <c r="R37" s="89"/>
      <c r="S37" s="89"/>
      <c r="T37" s="89"/>
      <c r="U37" s="89"/>
    </row>
    <row r="38" spans="1:21" ht="24" customHeight="1" x14ac:dyDescent="0.2">
      <c r="A38" s="268" t="s">
        <v>257</v>
      </c>
      <c r="B38" s="269"/>
      <c r="C38" s="269"/>
      <c r="D38" s="269"/>
      <c r="E38" s="269"/>
      <c r="F38" s="385" t="s">
        <v>269</v>
      </c>
      <c r="G38" s="385"/>
      <c r="H38" s="385"/>
      <c r="I38" s="385"/>
      <c r="J38" s="386"/>
      <c r="L38" s="128"/>
      <c r="M38" s="128"/>
      <c r="N38" s="88"/>
    </row>
    <row r="39" spans="1:21" ht="24" customHeight="1" x14ac:dyDescent="0.2">
      <c r="A39" s="376" t="s">
        <v>249</v>
      </c>
      <c r="B39" s="377"/>
      <c r="C39" s="377"/>
      <c r="D39" s="377"/>
      <c r="E39" s="377"/>
      <c r="F39" s="139">
        <v>0</v>
      </c>
      <c r="G39" s="139">
        <v>0</v>
      </c>
      <c r="H39" s="139">
        <v>0</v>
      </c>
      <c r="I39" s="139">
        <v>0</v>
      </c>
      <c r="J39" s="148">
        <v>0</v>
      </c>
      <c r="L39" s="129"/>
      <c r="M39" s="128"/>
      <c r="N39" s="88"/>
    </row>
    <row r="40" spans="1:21" ht="24" customHeight="1" x14ac:dyDescent="0.2">
      <c r="A40" s="376" t="s">
        <v>268</v>
      </c>
      <c r="B40" s="377"/>
      <c r="C40" s="377"/>
      <c r="D40" s="377"/>
      <c r="E40" s="377"/>
      <c r="F40" s="139">
        <v>0</v>
      </c>
      <c r="G40" s="139">
        <v>0</v>
      </c>
      <c r="H40" s="139">
        <v>0</v>
      </c>
      <c r="I40" s="139">
        <v>0</v>
      </c>
      <c r="J40" s="148">
        <v>0</v>
      </c>
      <c r="L40" s="129"/>
      <c r="M40" s="128"/>
    </row>
    <row r="41" spans="1:21" ht="24" customHeight="1" x14ac:dyDescent="0.2">
      <c r="A41" s="376" t="s">
        <v>250</v>
      </c>
      <c r="B41" s="377"/>
      <c r="C41" s="377"/>
      <c r="D41" s="377"/>
      <c r="E41" s="377"/>
      <c r="F41" s="139">
        <v>0</v>
      </c>
      <c r="G41" s="139">
        <v>0</v>
      </c>
      <c r="H41" s="139">
        <v>0</v>
      </c>
      <c r="I41" s="139">
        <v>0</v>
      </c>
      <c r="J41" s="148">
        <v>0</v>
      </c>
      <c r="L41" s="129"/>
      <c r="M41" s="128"/>
    </row>
    <row r="42" spans="1:21" ht="24" customHeight="1" thickBot="1" x14ac:dyDescent="0.25">
      <c r="A42" s="380" t="s">
        <v>251</v>
      </c>
      <c r="B42" s="381"/>
      <c r="C42" s="381"/>
      <c r="D42" s="381"/>
      <c r="E42" s="381"/>
      <c r="F42" s="159">
        <v>0</v>
      </c>
      <c r="G42" s="159">
        <v>0</v>
      </c>
      <c r="H42" s="159">
        <v>0</v>
      </c>
      <c r="I42" s="159">
        <v>0</v>
      </c>
      <c r="J42" s="160">
        <v>0</v>
      </c>
      <c r="L42" s="129"/>
      <c r="M42" s="128"/>
    </row>
    <row r="43" spans="1:21" ht="24" customHeight="1" x14ac:dyDescent="0.2">
      <c r="A43" s="268" t="s">
        <v>258</v>
      </c>
      <c r="B43" s="269"/>
      <c r="C43" s="269"/>
      <c r="D43" s="269"/>
      <c r="E43" s="269"/>
      <c r="F43" s="385" t="s">
        <v>269</v>
      </c>
      <c r="G43" s="385"/>
      <c r="H43" s="385"/>
      <c r="I43" s="385"/>
      <c r="J43" s="386"/>
      <c r="L43" s="128"/>
      <c r="M43" s="128"/>
      <c r="N43" s="88"/>
    </row>
    <row r="44" spans="1:21" ht="24" customHeight="1" x14ac:dyDescent="0.2">
      <c r="A44" s="376" t="s">
        <v>249</v>
      </c>
      <c r="B44" s="377"/>
      <c r="C44" s="377"/>
      <c r="D44" s="377"/>
      <c r="E44" s="377"/>
      <c r="F44" s="139">
        <v>0</v>
      </c>
      <c r="G44" s="139">
        <v>0</v>
      </c>
      <c r="H44" s="139">
        <v>0</v>
      </c>
      <c r="I44" s="139">
        <v>0</v>
      </c>
      <c r="J44" s="148">
        <v>0</v>
      </c>
      <c r="L44" s="129"/>
      <c r="M44" s="128"/>
      <c r="N44" s="88"/>
    </row>
    <row r="45" spans="1:21" ht="24" customHeight="1" x14ac:dyDescent="0.2">
      <c r="A45" s="376" t="s">
        <v>268</v>
      </c>
      <c r="B45" s="377"/>
      <c r="C45" s="377"/>
      <c r="D45" s="377"/>
      <c r="E45" s="377"/>
      <c r="F45" s="139">
        <v>0</v>
      </c>
      <c r="G45" s="139">
        <v>0</v>
      </c>
      <c r="H45" s="139">
        <v>0</v>
      </c>
      <c r="I45" s="139">
        <v>0</v>
      </c>
      <c r="J45" s="148">
        <v>0</v>
      </c>
      <c r="L45" s="129"/>
      <c r="M45" s="128"/>
    </row>
    <row r="46" spans="1:21" ht="24" customHeight="1" x14ac:dyDescent="0.2">
      <c r="A46" s="376" t="s">
        <v>250</v>
      </c>
      <c r="B46" s="377"/>
      <c r="C46" s="377"/>
      <c r="D46" s="377"/>
      <c r="E46" s="377"/>
      <c r="F46" s="139">
        <v>0</v>
      </c>
      <c r="G46" s="139">
        <v>0</v>
      </c>
      <c r="H46" s="139">
        <v>0</v>
      </c>
      <c r="I46" s="139">
        <v>0</v>
      </c>
      <c r="J46" s="148">
        <v>0</v>
      </c>
      <c r="L46" s="129"/>
      <c r="M46" s="128"/>
    </row>
    <row r="47" spans="1:21" ht="24" customHeight="1" thickBot="1" x14ac:dyDescent="0.25">
      <c r="A47" s="380" t="s">
        <v>251</v>
      </c>
      <c r="B47" s="381"/>
      <c r="C47" s="381"/>
      <c r="D47" s="381"/>
      <c r="E47" s="381"/>
      <c r="F47" s="159">
        <v>0</v>
      </c>
      <c r="G47" s="159">
        <v>0</v>
      </c>
      <c r="H47" s="159">
        <v>0</v>
      </c>
      <c r="I47" s="159">
        <v>0</v>
      </c>
      <c r="J47" s="160">
        <v>0</v>
      </c>
      <c r="L47" s="129"/>
      <c r="M47" s="128"/>
    </row>
    <row r="48" spans="1:21" ht="24" customHeight="1" thickBot="1" x14ac:dyDescent="0.25">
      <c r="A48" s="361"/>
      <c r="B48" s="362"/>
      <c r="C48" s="362"/>
      <c r="D48" s="362"/>
      <c r="E48" s="363"/>
      <c r="F48" s="161">
        <f>SUM(F22:F47)</f>
        <v>0</v>
      </c>
      <c r="G48" s="161">
        <f>SUM(G22:G47)</f>
        <v>0</v>
      </c>
      <c r="H48" s="161">
        <f>SUM(H22:H47)</f>
        <v>0</v>
      </c>
      <c r="I48" s="161">
        <f>SUM(I22:I47)</f>
        <v>0</v>
      </c>
      <c r="J48" s="161">
        <f>SUM(J22:J47)</f>
        <v>0</v>
      </c>
      <c r="R48" s="89"/>
      <c r="S48" s="89"/>
      <c r="T48" s="89"/>
      <c r="U48" s="89"/>
    </row>
    <row r="49" spans="1:21" ht="12" customHeight="1" thickBot="1" x14ac:dyDescent="0.25">
      <c r="A49" s="350"/>
      <c r="B49" s="350"/>
      <c r="C49" s="350"/>
      <c r="D49" s="350"/>
      <c r="E49" s="350"/>
      <c r="F49" s="350"/>
      <c r="G49" s="350"/>
      <c r="H49" s="350"/>
      <c r="I49" s="350"/>
      <c r="J49" s="350"/>
      <c r="R49" s="89"/>
      <c r="S49" s="89"/>
      <c r="T49" s="89"/>
      <c r="U49" s="89"/>
    </row>
    <row r="50" spans="1:21" ht="24" customHeight="1" thickBot="1" x14ac:dyDescent="0.25">
      <c r="A50" s="364" t="s">
        <v>168</v>
      </c>
      <c r="B50" s="365"/>
      <c r="C50" s="365"/>
      <c r="D50" s="365"/>
      <c r="E50" s="366"/>
      <c r="F50" s="367">
        <f>SUM(F48:J48)</f>
        <v>0</v>
      </c>
      <c r="G50" s="368"/>
      <c r="H50" s="356"/>
      <c r="I50" s="357"/>
      <c r="J50" s="357"/>
      <c r="R50" s="89"/>
      <c r="S50" s="89"/>
      <c r="T50" s="89"/>
      <c r="U50" s="89"/>
    </row>
    <row r="51" spans="1:21" ht="12" customHeight="1" thickBot="1" x14ac:dyDescent="0.25">
      <c r="A51" s="351"/>
      <c r="B51" s="351"/>
      <c r="C51" s="351"/>
      <c r="D51" s="351"/>
      <c r="E51" s="351"/>
      <c r="F51" s="351"/>
      <c r="G51" s="351"/>
      <c r="H51" s="351"/>
      <c r="I51" s="351"/>
      <c r="J51" s="351"/>
      <c r="R51" s="89"/>
      <c r="S51" s="89"/>
      <c r="T51" s="89"/>
      <c r="U51" s="89"/>
    </row>
    <row r="52" spans="1:21" ht="24" customHeight="1" x14ac:dyDescent="0.2">
      <c r="A52" s="268" t="s">
        <v>277</v>
      </c>
      <c r="B52" s="269"/>
      <c r="C52" s="269"/>
      <c r="D52" s="269"/>
      <c r="E52" s="269"/>
      <c r="F52" s="269"/>
      <c r="G52" s="269"/>
      <c r="H52" s="269"/>
      <c r="I52" s="269"/>
      <c r="J52" s="270"/>
    </row>
    <row r="53" spans="1:21" ht="24" customHeight="1" thickBot="1" x14ac:dyDescent="0.25">
      <c r="A53" s="274"/>
      <c r="B53" s="275"/>
      <c r="C53" s="275"/>
      <c r="D53" s="275"/>
      <c r="E53" s="275"/>
      <c r="F53" s="275"/>
      <c r="G53" s="275"/>
      <c r="H53" s="275"/>
      <c r="I53" s="275"/>
      <c r="J53" s="276"/>
    </row>
    <row r="54" spans="1:21" ht="12" customHeight="1" thickBot="1" x14ac:dyDescent="0.25">
      <c r="A54" s="352"/>
      <c r="B54" s="352"/>
      <c r="C54" s="352"/>
      <c r="D54" s="352"/>
      <c r="E54" s="352"/>
      <c r="F54" s="352"/>
      <c r="G54" s="352"/>
      <c r="H54" s="352"/>
      <c r="I54" s="352"/>
      <c r="J54" s="352"/>
    </row>
    <row r="55" spans="1:21" ht="24" customHeight="1" x14ac:dyDescent="0.2">
      <c r="A55" s="402" t="s">
        <v>245</v>
      </c>
      <c r="B55" s="403"/>
      <c r="C55" s="403"/>
      <c r="D55" s="403"/>
      <c r="E55" s="403"/>
      <c r="F55" s="404"/>
      <c r="G55" s="90"/>
      <c r="H55" s="90"/>
      <c r="I55" s="90"/>
      <c r="J55" s="90"/>
      <c r="R55" s="89"/>
      <c r="S55" s="89"/>
      <c r="T55" s="89"/>
      <c r="U55" s="89"/>
    </row>
    <row r="56" spans="1:21" ht="24" customHeight="1" x14ac:dyDescent="0.2">
      <c r="A56" s="358" t="s">
        <v>165</v>
      </c>
      <c r="B56" s="359"/>
      <c r="C56" s="359"/>
      <c r="D56" s="359"/>
      <c r="E56" s="360"/>
      <c r="F56" s="162">
        <v>0</v>
      </c>
      <c r="G56" s="90"/>
      <c r="H56" s="90"/>
      <c r="I56" s="90"/>
      <c r="J56" s="90"/>
      <c r="R56" s="89"/>
      <c r="S56" s="89"/>
      <c r="T56" s="89"/>
      <c r="U56" s="89"/>
    </row>
    <row r="57" spans="1:21" ht="24" customHeight="1" x14ac:dyDescent="0.2">
      <c r="A57" s="399" t="s">
        <v>166</v>
      </c>
      <c r="B57" s="400"/>
      <c r="C57" s="400"/>
      <c r="D57" s="400"/>
      <c r="E57" s="401"/>
      <c r="F57" s="162">
        <v>0</v>
      </c>
      <c r="G57" s="90"/>
      <c r="H57" s="90"/>
      <c r="I57" s="90"/>
      <c r="J57" s="90"/>
      <c r="R57" s="89"/>
      <c r="S57" s="89"/>
      <c r="T57" s="89"/>
      <c r="U57" s="89"/>
    </row>
    <row r="58" spans="1:21" ht="24" customHeight="1" x14ac:dyDescent="0.2">
      <c r="A58" s="399" t="s">
        <v>63</v>
      </c>
      <c r="B58" s="400"/>
      <c r="C58" s="400"/>
      <c r="D58" s="400"/>
      <c r="E58" s="401"/>
      <c r="F58" s="162">
        <v>0</v>
      </c>
      <c r="G58" s="90"/>
      <c r="H58" s="90"/>
      <c r="I58" s="90"/>
      <c r="J58" s="90"/>
      <c r="R58" s="89"/>
      <c r="S58" s="89"/>
      <c r="T58" s="89"/>
      <c r="U58" s="89"/>
    </row>
    <row r="59" spans="1:21" ht="24" customHeight="1" x14ac:dyDescent="0.2">
      <c r="A59" s="399" t="s">
        <v>174</v>
      </c>
      <c r="B59" s="400"/>
      <c r="C59" s="400"/>
      <c r="D59" s="400"/>
      <c r="E59" s="401"/>
      <c r="F59" s="162">
        <v>0</v>
      </c>
      <c r="G59" s="90"/>
      <c r="H59" s="90"/>
      <c r="I59" s="90"/>
      <c r="J59" s="90"/>
      <c r="R59" s="89"/>
      <c r="S59" s="89"/>
      <c r="T59" s="89"/>
      <c r="U59" s="89"/>
    </row>
    <row r="60" spans="1:21" ht="24" customHeight="1" x14ac:dyDescent="0.2">
      <c r="A60" s="358" t="s">
        <v>64</v>
      </c>
      <c r="B60" s="359"/>
      <c r="C60" s="359"/>
      <c r="D60" s="359"/>
      <c r="E60" s="360"/>
      <c r="F60" s="154">
        <v>0</v>
      </c>
      <c r="G60" s="90"/>
      <c r="H60" s="90"/>
      <c r="I60" s="90"/>
      <c r="J60" s="90"/>
      <c r="R60" s="89"/>
      <c r="S60" s="89"/>
      <c r="T60" s="89"/>
      <c r="U60" s="89"/>
    </row>
    <row r="61" spans="1:21" ht="24" customHeight="1" x14ac:dyDescent="0.2">
      <c r="A61" s="411"/>
      <c r="B61" s="412"/>
      <c r="C61" s="412"/>
      <c r="D61" s="412"/>
      <c r="E61" s="413"/>
      <c r="F61" s="154">
        <v>0</v>
      </c>
      <c r="G61" s="90"/>
      <c r="H61" s="90"/>
      <c r="I61" s="90"/>
      <c r="J61" s="90"/>
      <c r="R61" s="89"/>
      <c r="S61" s="89"/>
      <c r="T61" s="89"/>
      <c r="U61" s="89"/>
    </row>
    <row r="62" spans="1:21" ht="24" customHeight="1" x14ac:dyDescent="0.2">
      <c r="A62" s="390"/>
      <c r="B62" s="391"/>
      <c r="C62" s="391"/>
      <c r="D62" s="391"/>
      <c r="E62" s="392"/>
      <c r="F62" s="154">
        <v>0</v>
      </c>
      <c r="G62" s="90"/>
      <c r="H62" s="90"/>
      <c r="I62" s="90"/>
      <c r="J62" s="90"/>
      <c r="R62" s="89"/>
      <c r="S62" s="89"/>
      <c r="T62" s="89"/>
      <c r="U62" s="89"/>
    </row>
    <row r="63" spans="1:21" ht="24" customHeight="1" x14ac:dyDescent="0.2">
      <c r="A63" s="393"/>
      <c r="B63" s="394"/>
      <c r="C63" s="394"/>
      <c r="D63" s="394"/>
      <c r="E63" s="395"/>
      <c r="F63" s="162">
        <v>0</v>
      </c>
      <c r="G63" s="90"/>
      <c r="H63" s="90"/>
      <c r="I63" s="90"/>
      <c r="J63" s="90"/>
      <c r="R63" s="89"/>
      <c r="S63" s="89"/>
      <c r="T63" s="89"/>
      <c r="U63" s="89"/>
    </row>
    <row r="64" spans="1:21" ht="24" customHeight="1" x14ac:dyDescent="0.2">
      <c r="A64" s="396" t="s">
        <v>227</v>
      </c>
      <c r="B64" s="397"/>
      <c r="C64" s="397"/>
      <c r="D64" s="397"/>
      <c r="E64" s="398"/>
      <c r="F64" s="163">
        <f>SUM(F56:F63)</f>
        <v>0</v>
      </c>
      <c r="G64" s="90"/>
      <c r="H64" s="90"/>
      <c r="I64" s="90"/>
      <c r="J64" s="90"/>
      <c r="R64" s="89"/>
      <c r="S64" s="89"/>
      <c r="T64" s="89"/>
      <c r="U64" s="89"/>
    </row>
    <row r="65" spans="1:21" ht="12" customHeight="1" x14ac:dyDescent="0.2">
      <c r="A65" s="347"/>
      <c r="B65" s="348"/>
      <c r="C65" s="348"/>
      <c r="D65" s="348"/>
      <c r="E65" s="348"/>
      <c r="F65" s="349"/>
      <c r="G65" s="90"/>
      <c r="H65" s="90"/>
      <c r="I65" s="90"/>
      <c r="J65" s="90"/>
      <c r="R65" s="89"/>
      <c r="S65" s="89"/>
      <c r="T65" s="89"/>
      <c r="U65" s="89"/>
    </row>
    <row r="66" spans="1:21" ht="24" customHeight="1" thickBot="1" x14ac:dyDescent="0.25">
      <c r="A66" s="408" t="s">
        <v>228</v>
      </c>
      <c r="B66" s="409"/>
      <c r="C66" s="409"/>
      <c r="D66" s="409"/>
      <c r="E66" s="410"/>
      <c r="F66" s="125">
        <f>F50+F64</f>
        <v>0</v>
      </c>
      <c r="G66" s="90"/>
      <c r="H66" s="90"/>
      <c r="I66" s="90"/>
      <c r="J66" s="90"/>
      <c r="R66" s="89"/>
      <c r="S66" s="89"/>
      <c r="T66" s="89"/>
      <c r="U66" s="89"/>
    </row>
    <row r="67" spans="1:21" ht="19.5" customHeight="1" x14ac:dyDescent="0.2"/>
    <row r="68" spans="1:21" ht="19.5" customHeight="1" x14ac:dyDescent="0.2">
      <c r="A68" s="93"/>
      <c r="B68" s="94"/>
    </row>
    <row r="69" spans="1:21" ht="19.5" customHeight="1" x14ac:dyDescent="0.2"/>
    <row r="70" spans="1:21" ht="19.5" customHeight="1" x14ac:dyDescent="0.2"/>
    <row r="71" spans="1:21" ht="19.5" customHeight="1" x14ac:dyDescent="0.2"/>
    <row r="72" spans="1:21" ht="19.5" customHeight="1" x14ac:dyDescent="0.2"/>
    <row r="73" spans="1:21" ht="21" customHeight="1" x14ac:dyDescent="0.2"/>
    <row r="74" spans="1:21" ht="21" customHeight="1" x14ac:dyDescent="0.2"/>
    <row r="75" spans="1:21" ht="21" customHeight="1" x14ac:dyDescent="0.2"/>
    <row r="76" spans="1:21" ht="21" customHeight="1" x14ac:dyDescent="0.2"/>
    <row r="77" spans="1:21" ht="21" customHeight="1" x14ac:dyDescent="0.2"/>
    <row r="78" spans="1:21" ht="21" customHeight="1" x14ac:dyDescent="0.2"/>
    <row r="79" spans="1:21" ht="21" customHeight="1" x14ac:dyDescent="0.2"/>
    <row r="80" spans="1:21" ht="21" customHeight="1" x14ac:dyDescent="0.2"/>
    <row r="81" spans="1:2" ht="21" customHeight="1" x14ac:dyDescent="0.2"/>
    <row r="82" spans="1:2" ht="21" customHeight="1" x14ac:dyDescent="0.2"/>
    <row r="83" spans="1:2" ht="21" customHeight="1" x14ac:dyDescent="0.2"/>
    <row r="84" spans="1:2" ht="21" customHeight="1" x14ac:dyDescent="0.2">
      <c r="A84" s="95"/>
      <c r="B84" s="96"/>
    </row>
    <row r="85" spans="1:2" ht="21" customHeight="1" x14ac:dyDescent="0.2"/>
    <row r="86" spans="1:2" ht="21" customHeight="1" x14ac:dyDescent="0.2"/>
    <row r="87" spans="1:2" ht="21" customHeight="1" x14ac:dyDescent="0.2"/>
    <row r="88" spans="1:2" ht="21" customHeight="1" x14ac:dyDescent="0.2"/>
    <row r="89" spans="1:2" ht="21" customHeight="1" x14ac:dyDescent="0.2"/>
    <row r="90" spans="1:2" ht="19.5" customHeight="1" x14ac:dyDescent="0.2"/>
    <row r="91" spans="1:2" ht="19.5" customHeight="1" x14ac:dyDescent="0.2"/>
    <row r="92" spans="1:2" ht="19.5" customHeight="1" x14ac:dyDescent="0.2"/>
    <row r="93" spans="1:2" ht="19.5" customHeight="1" x14ac:dyDescent="0.2"/>
    <row r="94" spans="1:2" ht="19.5" customHeight="1" x14ac:dyDescent="0.2"/>
    <row r="95" spans="1:2" ht="19.5" customHeight="1" x14ac:dyDescent="0.2"/>
    <row r="96" spans="1:2" ht="19.5" customHeight="1" x14ac:dyDescent="0.2"/>
    <row r="97" ht="19.5" customHeight="1" x14ac:dyDescent="0.2"/>
    <row r="98" ht="19.5" customHeight="1" x14ac:dyDescent="0.2"/>
    <row r="99" ht="19.5" customHeight="1" x14ac:dyDescent="0.2"/>
  </sheetData>
  <mergeCells count="67">
    <mergeCell ref="I5:J5"/>
    <mergeCell ref="A19:J19"/>
    <mergeCell ref="A66:E66"/>
    <mergeCell ref="A59:E59"/>
    <mergeCell ref="A60:E60"/>
    <mergeCell ref="A61:E61"/>
    <mergeCell ref="A25:E25"/>
    <mergeCell ref="A32:E32"/>
    <mergeCell ref="A33:E33"/>
    <mergeCell ref="A34:E34"/>
    <mergeCell ref="A39:E39"/>
    <mergeCell ref="A40:E40"/>
    <mergeCell ref="A41:E41"/>
    <mergeCell ref="A45:E45"/>
    <mergeCell ref="A46:E46"/>
    <mergeCell ref="A47:E47"/>
    <mergeCell ref="F38:J38"/>
    <mergeCell ref="A24:E24"/>
    <mergeCell ref="A62:E62"/>
    <mergeCell ref="A63:E63"/>
    <mergeCell ref="A64:E64"/>
    <mergeCell ref="A52:J53"/>
    <mergeCell ref="A56:E56"/>
    <mergeCell ref="A57:E57"/>
    <mergeCell ref="A58:E58"/>
    <mergeCell ref="A55:F55"/>
    <mergeCell ref="F33:J33"/>
    <mergeCell ref="A38:E38"/>
    <mergeCell ref="F43:J43"/>
    <mergeCell ref="A42:E42"/>
    <mergeCell ref="A43:E43"/>
    <mergeCell ref="A44:E44"/>
    <mergeCell ref="A37:E37"/>
    <mergeCell ref="A28:E28"/>
    <mergeCell ref="A31:E31"/>
    <mergeCell ref="A30:E30"/>
    <mergeCell ref="A27:E27"/>
    <mergeCell ref="A26:E26"/>
    <mergeCell ref="I6:J6"/>
    <mergeCell ref="A7:B7"/>
    <mergeCell ref="C7:D7"/>
    <mergeCell ref="E7:F7"/>
    <mergeCell ref="G7:H7"/>
    <mergeCell ref="I7:J7"/>
    <mergeCell ref="A2:G2"/>
    <mergeCell ref="A3:G3"/>
    <mergeCell ref="A6:B6"/>
    <mergeCell ref="C6:D6"/>
    <mergeCell ref="E6:F6"/>
    <mergeCell ref="G6:H6"/>
    <mergeCell ref="A4:G4"/>
    <mergeCell ref="A65:F65"/>
    <mergeCell ref="A8:J8"/>
    <mergeCell ref="A49:J49"/>
    <mergeCell ref="A51:J51"/>
    <mergeCell ref="A54:J54"/>
    <mergeCell ref="A23:E23"/>
    <mergeCell ref="H50:J50"/>
    <mergeCell ref="A29:E29"/>
    <mergeCell ref="A9:J18"/>
    <mergeCell ref="A48:E48"/>
    <mergeCell ref="A50:E50"/>
    <mergeCell ref="F50:G50"/>
    <mergeCell ref="A20:E21"/>
    <mergeCell ref="A22:E22"/>
    <mergeCell ref="A35:E35"/>
    <mergeCell ref="A36:E36"/>
  </mergeCells>
  <pageMargins left="0.7" right="0.7" top="0.75" bottom="0.75" header="0.3" footer="0.3"/>
  <pageSetup scale="5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D6115-D94E-49B9-A271-7289C0AA59E3}">
  <sheetPr>
    <pageSetUpPr fitToPage="1"/>
  </sheetPr>
  <dimension ref="A1:DL46"/>
  <sheetViews>
    <sheetView zoomScaleNormal="100" workbookViewId="0">
      <pane ySplit="14" topLeftCell="A15" activePane="bottomLeft" state="frozen"/>
      <selection pane="bottomLeft" sqref="A1:J5"/>
    </sheetView>
  </sheetViews>
  <sheetFormatPr defaultColWidth="8.85546875" defaultRowHeight="14.25" x14ac:dyDescent="0.2"/>
  <cols>
    <col min="1" max="1" width="12.28515625" style="38" customWidth="1"/>
    <col min="2" max="3" width="12.28515625" customWidth="1"/>
    <col min="4" max="4" width="13.28515625" customWidth="1"/>
    <col min="5" max="10" width="19.140625" customWidth="1"/>
    <col min="11" max="18" width="13.140625" customWidth="1"/>
    <col min="19" max="103" width="9.140625" style="39"/>
  </cols>
  <sheetData>
    <row r="1" spans="1:116" s="43" customFormat="1" ht="24" customHeight="1" x14ac:dyDescent="0.25">
      <c r="A1" s="235"/>
      <c r="B1" s="236"/>
      <c r="C1" s="236"/>
      <c r="D1" s="236"/>
      <c r="E1" s="211"/>
      <c r="F1" s="237"/>
      <c r="G1" s="238"/>
      <c r="H1" s="238"/>
      <c r="I1" s="238"/>
      <c r="J1" s="239"/>
      <c r="K1" s="40"/>
      <c r="L1" s="40"/>
    </row>
    <row r="2" spans="1:116" s="43" customFormat="1" ht="24" customHeight="1" x14ac:dyDescent="0.25">
      <c r="A2" s="262" t="str">
        <f>'1. Per Diems'!A2:G2</f>
        <v>Program Leader Name</v>
      </c>
      <c r="B2" s="263"/>
      <c r="C2" s="263"/>
      <c r="D2" s="263"/>
      <c r="E2" s="263"/>
      <c r="F2" s="263"/>
      <c r="G2" s="263"/>
      <c r="H2" s="240"/>
      <c r="I2" s="240"/>
      <c r="J2" s="241"/>
      <c r="K2" s="41"/>
      <c r="L2" s="41"/>
    </row>
    <row r="3" spans="1:116" s="43" customFormat="1" ht="24" customHeight="1" x14ac:dyDescent="0.25">
      <c r="A3" s="262" t="str">
        <f>'1. Per Diems'!A3:G3</f>
        <v xml:space="preserve"> Program Name</v>
      </c>
      <c r="B3" s="263"/>
      <c r="C3" s="263"/>
      <c r="D3" s="263"/>
      <c r="E3" s="263"/>
      <c r="F3" s="263"/>
      <c r="G3" s="263"/>
      <c r="H3" s="240"/>
      <c r="I3" s="240"/>
      <c r="J3" s="241"/>
      <c r="K3" s="41"/>
      <c r="L3" s="41"/>
    </row>
    <row r="4" spans="1:116" s="43" customFormat="1" ht="24" customHeight="1" x14ac:dyDescent="0.35">
      <c r="A4" s="281" t="str">
        <f>'1. Per Diems'!A4:G4</f>
        <v>Program Term: Dates</v>
      </c>
      <c r="B4" s="282"/>
      <c r="C4" s="282"/>
      <c r="D4" s="282"/>
      <c r="E4" s="282"/>
      <c r="F4" s="282"/>
      <c r="G4" s="282"/>
      <c r="H4" s="242"/>
      <c r="I4" s="242"/>
      <c r="J4" s="243"/>
      <c r="K4" s="41"/>
      <c r="L4" s="41"/>
    </row>
    <row r="5" spans="1:116" s="43" customFormat="1" ht="24" customHeight="1" thickBot="1" x14ac:dyDescent="0.4">
      <c r="A5" s="219"/>
      <c r="B5" s="220"/>
      <c r="C5" s="220"/>
      <c r="D5" s="220"/>
      <c r="E5" s="220"/>
      <c r="F5" s="220"/>
      <c r="G5" s="220"/>
      <c r="H5" s="244"/>
      <c r="I5" s="425" t="str">
        <f>'1. Per Diems'!I5:J5</f>
        <v>January 2023</v>
      </c>
      <c r="J5" s="426"/>
      <c r="K5" s="41"/>
      <c r="L5" s="41"/>
    </row>
    <row r="6" spans="1:116" s="54" customFormat="1" ht="16.350000000000001" customHeight="1" x14ac:dyDescent="0.2">
      <c r="A6" s="264" t="s">
        <v>171</v>
      </c>
      <c r="B6" s="265"/>
      <c r="C6" s="264" t="s">
        <v>172</v>
      </c>
      <c r="D6" s="265"/>
      <c r="E6" s="264" t="s">
        <v>169</v>
      </c>
      <c r="F6" s="265"/>
      <c r="G6" s="264" t="s">
        <v>173</v>
      </c>
      <c r="H6" s="265"/>
      <c r="I6" s="264" t="s">
        <v>170</v>
      </c>
      <c r="J6" s="265"/>
      <c r="K6" s="77"/>
      <c r="L6" s="77"/>
    </row>
    <row r="7" spans="1:116" s="54" customFormat="1" ht="16.350000000000001" customHeight="1" thickBot="1" x14ac:dyDescent="0.25">
      <c r="A7" s="266">
        <f>'1. Per Diems'!A7:B7</f>
        <v>10</v>
      </c>
      <c r="B7" s="267"/>
      <c r="C7" s="266">
        <f>'1. Per Diems'!C7:D7</f>
        <v>15</v>
      </c>
      <c r="D7" s="267"/>
      <c r="E7" s="266">
        <f>'1. Per Diems'!E7:F7</f>
        <v>20</v>
      </c>
      <c r="F7" s="267"/>
      <c r="G7" s="266">
        <f>'1. Per Diems'!G7:H7</f>
        <v>25</v>
      </c>
      <c r="H7" s="267"/>
      <c r="I7" s="266">
        <f>'1. Per Diems'!I7:J7</f>
        <v>30</v>
      </c>
      <c r="J7" s="267"/>
      <c r="K7" s="77"/>
      <c r="L7" s="77"/>
    </row>
    <row r="8" spans="1:116" s="54" customFormat="1" ht="8.1" customHeight="1" thickBot="1" x14ac:dyDescent="0.25">
      <c r="A8" s="414"/>
      <c r="B8" s="414"/>
      <c r="C8" s="414"/>
      <c r="D8" s="414"/>
      <c r="E8" s="414"/>
      <c r="F8" s="414"/>
      <c r="G8" s="414"/>
      <c r="H8" s="414"/>
      <c r="I8" s="414"/>
      <c r="J8" s="414"/>
      <c r="K8" s="77"/>
      <c r="L8" s="77"/>
    </row>
    <row r="9" spans="1:116" s="79" customFormat="1" ht="24" customHeight="1" x14ac:dyDescent="0.2">
      <c r="A9" s="268" t="s">
        <v>222</v>
      </c>
      <c r="B9" s="269"/>
      <c r="C9" s="269"/>
      <c r="D9" s="269"/>
      <c r="E9" s="269"/>
      <c r="F9" s="269"/>
      <c r="G9" s="269"/>
      <c r="H9" s="269"/>
      <c r="I9" s="269"/>
      <c r="J9" s="270"/>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row>
    <row r="10" spans="1:116" s="79" customFormat="1" ht="24" customHeight="1" x14ac:dyDescent="0.2">
      <c r="A10" s="271"/>
      <c r="B10" s="272"/>
      <c r="C10" s="272"/>
      <c r="D10" s="272"/>
      <c r="E10" s="272"/>
      <c r="F10" s="272"/>
      <c r="G10" s="272"/>
      <c r="H10" s="272"/>
      <c r="I10" s="272"/>
      <c r="J10" s="273"/>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row>
    <row r="11" spans="1:116" s="79" customFormat="1" ht="24" customHeight="1" thickBot="1" x14ac:dyDescent="0.25">
      <c r="A11" s="274"/>
      <c r="B11" s="275"/>
      <c r="C11" s="275"/>
      <c r="D11" s="275"/>
      <c r="E11" s="275"/>
      <c r="F11" s="275"/>
      <c r="G11" s="275"/>
      <c r="H11" s="275"/>
      <c r="I11" s="275"/>
      <c r="J11" s="276"/>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row>
    <row r="12" spans="1:116" s="81" customFormat="1" ht="12" customHeight="1" x14ac:dyDescent="0.2">
      <c r="A12" s="415"/>
      <c r="B12" s="415"/>
      <c r="C12" s="415"/>
      <c r="D12" s="415"/>
      <c r="E12" s="415"/>
      <c r="F12" s="415"/>
      <c r="G12" s="415"/>
      <c r="H12" s="415"/>
      <c r="I12" s="415"/>
      <c r="J12" s="415"/>
      <c r="K12" s="80"/>
      <c r="L12" s="80"/>
      <c r="M12" s="80"/>
      <c r="N12" s="80"/>
      <c r="O12" s="80"/>
    </row>
    <row r="13" spans="1:116" s="60" customFormat="1" ht="24" customHeight="1" x14ac:dyDescent="0.2">
      <c r="A13" s="419" t="s">
        <v>175</v>
      </c>
      <c r="B13" s="420"/>
      <c r="C13" s="420"/>
      <c r="D13" s="421"/>
      <c r="E13" s="177" t="s">
        <v>180</v>
      </c>
      <c r="F13" s="180" t="s">
        <v>171</v>
      </c>
      <c r="G13" s="181" t="s">
        <v>172</v>
      </c>
      <c r="H13" s="180" t="s">
        <v>169</v>
      </c>
      <c r="I13" s="180" t="s">
        <v>173</v>
      </c>
      <c r="J13" s="180" t="s">
        <v>170</v>
      </c>
      <c r="K13" s="56"/>
      <c r="L13" s="56"/>
      <c r="M13" s="56"/>
      <c r="N13" s="57"/>
      <c r="O13" s="58"/>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row>
    <row r="14" spans="1:116" s="60" customFormat="1" ht="24" customHeight="1" x14ac:dyDescent="0.2">
      <c r="A14" s="422"/>
      <c r="B14" s="423"/>
      <c r="C14" s="423"/>
      <c r="D14" s="424"/>
      <c r="E14" s="177">
        <v>1</v>
      </c>
      <c r="F14" s="180">
        <f>A7</f>
        <v>10</v>
      </c>
      <c r="G14" s="182">
        <f>C7</f>
        <v>15</v>
      </c>
      <c r="H14" s="180">
        <f>E7</f>
        <v>20</v>
      </c>
      <c r="I14" s="180">
        <f>G7</f>
        <v>25</v>
      </c>
      <c r="J14" s="180">
        <f>I7</f>
        <v>30</v>
      </c>
      <c r="K14" s="56"/>
      <c r="L14" s="56"/>
      <c r="M14" s="56"/>
      <c r="N14" s="57"/>
      <c r="O14" s="58"/>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row>
    <row r="15" spans="1:116" s="55" customFormat="1" ht="24" customHeight="1" x14ac:dyDescent="0.2">
      <c r="A15" s="416" t="s">
        <v>254</v>
      </c>
      <c r="B15" s="417"/>
      <c r="C15" s="417"/>
      <c r="D15" s="418"/>
      <c r="E15" s="132">
        <v>0</v>
      </c>
      <c r="F15" s="133">
        <f>E15*A7</f>
        <v>0</v>
      </c>
      <c r="G15" s="133">
        <f>E15*C7</f>
        <v>0</v>
      </c>
      <c r="H15" s="133">
        <f>E15*E7</f>
        <v>0</v>
      </c>
      <c r="I15" s="133">
        <f>E15*G7</f>
        <v>0</v>
      </c>
      <c r="J15" s="134">
        <f>E15*I7</f>
        <v>0</v>
      </c>
      <c r="K15" s="82"/>
      <c r="L15" s="82"/>
      <c r="M15" s="82"/>
      <c r="N15" s="83"/>
      <c r="O15" s="83"/>
      <c r="P15" s="83"/>
      <c r="Q15" s="83"/>
      <c r="R15" s="83"/>
      <c r="S15" s="83"/>
      <c r="T15" s="83"/>
      <c r="U15" s="83"/>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row>
    <row r="16" spans="1:116" s="55" customFormat="1" ht="41.85" customHeight="1" x14ac:dyDescent="0.2">
      <c r="A16" s="390" t="str">
        <f>'2. Fixed Expenses'!A24:E24</f>
        <v>CISI Travel Medical Insurance
($10.01 /week or $38.10/month)</v>
      </c>
      <c r="B16" s="391"/>
      <c r="C16" s="391"/>
      <c r="D16" s="392"/>
      <c r="E16" s="132">
        <v>0</v>
      </c>
      <c r="F16" s="135">
        <f>E16*A7</f>
        <v>0</v>
      </c>
      <c r="G16" s="135">
        <f>E16*C7</f>
        <v>0</v>
      </c>
      <c r="H16" s="135">
        <f>E16*E7</f>
        <v>0</v>
      </c>
      <c r="I16" s="135">
        <f>E16*G7</f>
        <v>0</v>
      </c>
      <c r="J16" s="136">
        <f>E16*I7</f>
        <v>0</v>
      </c>
      <c r="K16" s="82"/>
      <c r="L16" s="82"/>
      <c r="M16" s="82"/>
      <c r="N16" s="83"/>
      <c r="O16" s="83"/>
      <c r="P16" s="83"/>
      <c r="Q16" s="83"/>
      <c r="R16" s="83"/>
      <c r="S16" s="83"/>
      <c r="T16" s="83"/>
      <c r="U16" s="83"/>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row>
    <row r="17" spans="1:106" s="55" customFormat="1" ht="24" customHeight="1" x14ac:dyDescent="0.2">
      <c r="A17" s="358" t="s">
        <v>65</v>
      </c>
      <c r="B17" s="359"/>
      <c r="C17" s="359"/>
      <c r="D17" s="360"/>
      <c r="E17" s="132">
        <v>0</v>
      </c>
      <c r="F17" s="135">
        <f>E17*A7</f>
        <v>0</v>
      </c>
      <c r="G17" s="135">
        <f>E17*C7</f>
        <v>0</v>
      </c>
      <c r="H17" s="135">
        <f>E17*E7</f>
        <v>0</v>
      </c>
      <c r="I17" s="135">
        <f>E17*G7</f>
        <v>0</v>
      </c>
      <c r="J17" s="136">
        <f>E17*I7</f>
        <v>0</v>
      </c>
      <c r="K17" s="82"/>
      <c r="L17" s="82"/>
      <c r="M17" s="82"/>
      <c r="N17" s="83"/>
      <c r="O17" s="83"/>
      <c r="P17" s="83"/>
      <c r="Q17" s="83"/>
      <c r="R17" s="83"/>
      <c r="S17" s="83"/>
      <c r="T17" s="83"/>
      <c r="U17" s="83"/>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row>
    <row r="18" spans="1:106" s="55" customFormat="1" ht="24" customHeight="1" x14ac:dyDescent="0.2">
      <c r="A18" s="358" t="s">
        <v>66</v>
      </c>
      <c r="B18" s="359"/>
      <c r="C18" s="359"/>
      <c r="D18" s="360"/>
      <c r="E18" s="132">
        <v>0</v>
      </c>
      <c r="F18" s="135">
        <f>E18*A7</f>
        <v>0</v>
      </c>
      <c r="G18" s="135">
        <f>E18*C7</f>
        <v>0</v>
      </c>
      <c r="H18" s="135">
        <f>E18*E7</f>
        <v>0</v>
      </c>
      <c r="I18" s="135">
        <f>E18*G7</f>
        <v>0</v>
      </c>
      <c r="J18" s="136">
        <f>E18*I7</f>
        <v>0</v>
      </c>
      <c r="K18" s="82"/>
      <c r="L18" s="82"/>
      <c r="M18" s="82"/>
      <c r="N18" s="83"/>
      <c r="O18" s="83"/>
      <c r="P18" s="83"/>
      <c r="Q18" s="83"/>
      <c r="R18" s="83"/>
      <c r="S18" s="83"/>
      <c r="T18" s="83"/>
      <c r="U18" s="83"/>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row>
    <row r="19" spans="1:106" s="55" customFormat="1" ht="24" customHeight="1" x14ac:dyDescent="0.2">
      <c r="A19" s="358" t="s">
        <v>67</v>
      </c>
      <c r="B19" s="359"/>
      <c r="C19" s="359"/>
      <c r="D19" s="360"/>
      <c r="E19" s="132">
        <v>0</v>
      </c>
      <c r="F19" s="135">
        <f>E19*A7</f>
        <v>0</v>
      </c>
      <c r="G19" s="135">
        <f>E19*C7</f>
        <v>0</v>
      </c>
      <c r="H19" s="135">
        <f>E19*E7</f>
        <v>0</v>
      </c>
      <c r="I19" s="135">
        <f>E19*E7</f>
        <v>0</v>
      </c>
      <c r="J19" s="136">
        <f>E19*I7</f>
        <v>0</v>
      </c>
      <c r="K19" s="82"/>
      <c r="L19" s="82"/>
      <c r="M19" s="82"/>
      <c r="N19" s="83"/>
      <c r="O19" s="83"/>
      <c r="P19" s="83"/>
      <c r="Q19" s="83"/>
      <c r="R19" s="83"/>
      <c r="S19" s="83"/>
      <c r="T19" s="83"/>
      <c r="U19" s="83"/>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row>
    <row r="20" spans="1:106" s="55" customFormat="1" ht="24" customHeight="1" x14ac:dyDescent="0.2">
      <c r="A20" s="399" t="s">
        <v>68</v>
      </c>
      <c r="B20" s="400"/>
      <c r="C20" s="400"/>
      <c r="D20" s="401"/>
      <c r="E20" s="132">
        <v>0</v>
      </c>
      <c r="F20" s="135">
        <f>E20*A7</f>
        <v>0</v>
      </c>
      <c r="G20" s="135">
        <f>E20*C7</f>
        <v>0</v>
      </c>
      <c r="H20" s="135">
        <f>E20*E7</f>
        <v>0</v>
      </c>
      <c r="I20" s="135">
        <f>E20*G7</f>
        <v>0</v>
      </c>
      <c r="J20" s="136">
        <f>E20*I7</f>
        <v>0</v>
      </c>
      <c r="K20" s="82"/>
      <c r="L20" s="82"/>
      <c r="M20" s="82"/>
      <c r="N20" s="83"/>
      <c r="O20" s="83"/>
      <c r="P20" s="83"/>
      <c r="Q20" s="83"/>
      <c r="R20" s="83"/>
      <c r="S20" s="83"/>
      <c r="T20" s="83"/>
      <c r="U20" s="83"/>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row>
    <row r="21" spans="1:106" s="55" customFormat="1" ht="24" customHeight="1" x14ac:dyDescent="0.2">
      <c r="A21" s="358" t="s">
        <v>176</v>
      </c>
      <c r="B21" s="359"/>
      <c r="C21" s="359"/>
      <c r="D21" s="360"/>
      <c r="E21" s="132">
        <v>0</v>
      </c>
      <c r="F21" s="135">
        <f>E21*A7</f>
        <v>0</v>
      </c>
      <c r="G21" s="135">
        <f>E21*C7</f>
        <v>0</v>
      </c>
      <c r="H21" s="135">
        <f>E21*E7</f>
        <v>0</v>
      </c>
      <c r="I21" s="135">
        <f>E21*G7</f>
        <v>0</v>
      </c>
      <c r="J21" s="136">
        <f>E21*I7</f>
        <v>0</v>
      </c>
      <c r="K21" s="82"/>
      <c r="L21" s="82"/>
      <c r="M21" s="82"/>
      <c r="N21" s="83"/>
      <c r="O21" s="83"/>
      <c r="P21" s="83"/>
      <c r="Q21" s="83"/>
      <c r="R21" s="83"/>
      <c r="S21" s="83"/>
      <c r="T21" s="83"/>
      <c r="U21" s="83"/>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row>
    <row r="22" spans="1:106" s="55" customFormat="1" ht="39.6" customHeight="1" x14ac:dyDescent="0.2">
      <c r="A22" s="382" t="s">
        <v>179</v>
      </c>
      <c r="B22" s="383"/>
      <c r="C22" s="383"/>
      <c r="D22" s="384"/>
      <c r="E22" s="132">
        <v>0</v>
      </c>
      <c r="F22" s="135">
        <f>E22*A7</f>
        <v>0</v>
      </c>
      <c r="G22" s="135">
        <f>E22*C7</f>
        <v>0</v>
      </c>
      <c r="H22" s="135">
        <f>E22*E7</f>
        <v>0</v>
      </c>
      <c r="I22" s="135">
        <f>E22*G7</f>
        <v>0</v>
      </c>
      <c r="J22" s="136">
        <f>E22*I7</f>
        <v>0</v>
      </c>
      <c r="K22" s="82"/>
      <c r="L22" s="82"/>
      <c r="M22" s="82"/>
      <c r="N22" s="83"/>
      <c r="O22" s="83"/>
      <c r="P22" s="83"/>
      <c r="Q22" s="83"/>
      <c r="R22" s="83"/>
      <c r="S22" s="83"/>
      <c r="T22" s="83"/>
      <c r="U22" s="83"/>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row>
    <row r="23" spans="1:106" s="55" customFormat="1" ht="38.1" customHeight="1" x14ac:dyDescent="0.2">
      <c r="A23" s="358" t="s">
        <v>221</v>
      </c>
      <c r="B23" s="359"/>
      <c r="C23" s="359"/>
      <c r="D23" s="360"/>
      <c r="E23" s="132">
        <v>0</v>
      </c>
      <c r="F23" s="135">
        <f>E23*A7</f>
        <v>0</v>
      </c>
      <c r="G23" s="135">
        <f>E23*C7</f>
        <v>0</v>
      </c>
      <c r="H23" s="135">
        <f>E23*E7</f>
        <v>0</v>
      </c>
      <c r="I23" s="135">
        <f>E23*G7</f>
        <v>0</v>
      </c>
      <c r="J23" s="136">
        <f>E23*I7</f>
        <v>0</v>
      </c>
      <c r="K23" s="82"/>
      <c r="L23" s="82"/>
      <c r="M23" s="82"/>
      <c r="N23" s="83"/>
      <c r="O23" s="83"/>
      <c r="P23" s="83"/>
      <c r="Q23" s="83"/>
      <c r="R23" s="83"/>
      <c r="S23" s="83"/>
      <c r="T23" s="83"/>
      <c r="U23" s="83"/>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row>
    <row r="24" spans="1:106" s="55" customFormat="1" ht="24" customHeight="1" x14ac:dyDescent="0.2">
      <c r="A24" s="382" t="s">
        <v>177</v>
      </c>
      <c r="B24" s="383"/>
      <c r="C24" s="383"/>
      <c r="D24" s="384"/>
      <c r="E24" s="132">
        <v>0</v>
      </c>
      <c r="F24" s="135">
        <f>E24*A7</f>
        <v>0</v>
      </c>
      <c r="G24" s="135">
        <f>E24*C7</f>
        <v>0</v>
      </c>
      <c r="H24" s="135">
        <f>E24*E7</f>
        <v>0</v>
      </c>
      <c r="I24" s="135">
        <f>E24*G7</f>
        <v>0</v>
      </c>
      <c r="J24" s="136">
        <f>E24*I7</f>
        <v>0</v>
      </c>
      <c r="K24" s="82"/>
      <c r="L24" s="82"/>
      <c r="M24" s="82"/>
      <c r="N24" s="83"/>
      <c r="O24" s="83"/>
      <c r="P24" s="83"/>
      <c r="Q24" s="83"/>
      <c r="R24" s="83"/>
      <c r="S24" s="83"/>
      <c r="T24" s="83"/>
      <c r="U24" s="83"/>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row>
    <row r="25" spans="1:106" s="55" customFormat="1" ht="24" customHeight="1" x14ac:dyDescent="0.2">
      <c r="A25" s="358" t="s">
        <v>178</v>
      </c>
      <c r="B25" s="359"/>
      <c r="C25" s="359"/>
      <c r="D25" s="360"/>
      <c r="E25" s="132">
        <v>0</v>
      </c>
      <c r="F25" s="135">
        <f>E25*A7</f>
        <v>0</v>
      </c>
      <c r="G25" s="135">
        <f>E25*C7</f>
        <v>0</v>
      </c>
      <c r="H25" s="135">
        <f>E25*E7</f>
        <v>0</v>
      </c>
      <c r="I25" s="135">
        <f>E25*G7</f>
        <v>0</v>
      </c>
      <c r="J25" s="136">
        <f>E25*I7</f>
        <v>0</v>
      </c>
      <c r="K25" s="82"/>
      <c r="L25" s="82"/>
      <c r="M25" s="82"/>
      <c r="N25" s="83"/>
      <c r="O25" s="83"/>
      <c r="P25" s="83"/>
      <c r="Q25" s="83"/>
      <c r="R25" s="83"/>
      <c r="S25" s="83"/>
      <c r="T25" s="83"/>
      <c r="U25" s="83"/>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row>
    <row r="26" spans="1:106" s="55" customFormat="1" ht="24" customHeight="1" x14ac:dyDescent="0.2">
      <c r="A26" s="382" t="s">
        <v>276</v>
      </c>
      <c r="B26" s="383"/>
      <c r="C26" s="383"/>
      <c r="D26" s="384"/>
      <c r="E26" s="132">
        <v>0</v>
      </c>
      <c r="F26" s="135">
        <f>E26*A7</f>
        <v>0</v>
      </c>
      <c r="G26" s="135">
        <f>E26*C7</f>
        <v>0</v>
      </c>
      <c r="H26" s="135">
        <f>E26*E7</f>
        <v>0</v>
      </c>
      <c r="I26" s="135">
        <f>E26*G7</f>
        <v>0</v>
      </c>
      <c r="J26" s="136">
        <f>E26*I7</f>
        <v>0</v>
      </c>
      <c r="K26" s="82"/>
      <c r="L26" s="82"/>
      <c r="M26" s="82"/>
      <c r="N26" s="83"/>
      <c r="O26" s="83"/>
      <c r="P26" s="83"/>
      <c r="Q26" s="83"/>
      <c r="R26" s="83"/>
      <c r="S26" s="83"/>
      <c r="T26" s="83"/>
      <c r="U26" s="83"/>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row>
    <row r="27" spans="1:106" s="55" customFormat="1" ht="24" customHeight="1" x14ac:dyDescent="0.2">
      <c r="A27" s="382"/>
      <c r="B27" s="383"/>
      <c r="C27" s="383"/>
      <c r="D27" s="384"/>
      <c r="E27" s="132">
        <v>0</v>
      </c>
      <c r="F27" s="135">
        <f>E27*A7</f>
        <v>0</v>
      </c>
      <c r="G27" s="135">
        <f>E27*C7</f>
        <v>0</v>
      </c>
      <c r="H27" s="135">
        <f>E27*E7</f>
        <v>0</v>
      </c>
      <c r="I27" s="135">
        <f>E27*G7</f>
        <v>0</v>
      </c>
      <c r="J27" s="136">
        <f>E27*I7</f>
        <v>0</v>
      </c>
      <c r="K27" s="82"/>
      <c r="L27" s="82"/>
      <c r="M27" s="82"/>
      <c r="N27" s="83"/>
      <c r="O27" s="83"/>
      <c r="P27" s="83"/>
      <c r="Q27" s="83"/>
      <c r="R27" s="83"/>
      <c r="S27" s="83"/>
      <c r="T27" s="83"/>
      <c r="U27" s="83"/>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row>
    <row r="28" spans="1:106" s="55" customFormat="1" ht="24" customHeight="1" x14ac:dyDescent="0.2">
      <c r="A28" s="382"/>
      <c r="B28" s="383"/>
      <c r="C28" s="383"/>
      <c r="D28" s="384"/>
      <c r="E28" s="132">
        <v>0</v>
      </c>
      <c r="F28" s="135">
        <f>E28*A7</f>
        <v>0</v>
      </c>
      <c r="G28" s="135">
        <f>E28*C7</f>
        <v>0</v>
      </c>
      <c r="H28" s="135">
        <f>E28*E7</f>
        <v>0</v>
      </c>
      <c r="I28" s="135">
        <f>E28*G7</f>
        <v>0</v>
      </c>
      <c r="J28" s="136">
        <f>E28*I7</f>
        <v>0</v>
      </c>
      <c r="K28" s="82"/>
      <c r="L28" s="82"/>
      <c r="M28" s="82"/>
      <c r="N28" s="83"/>
      <c r="O28" s="83"/>
      <c r="P28" s="83"/>
      <c r="Q28" s="83"/>
      <c r="R28" s="83"/>
      <c r="S28" s="83"/>
      <c r="T28" s="83"/>
      <c r="U28" s="83"/>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row>
    <row r="29" spans="1:106" s="55" customFormat="1" ht="24" customHeight="1" x14ac:dyDescent="0.2">
      <c r="A29" s="358"/>
      <c r="B29" s="359"/>
      <c r="C29" s="359"/>
      <c r="D29" s="360"/>
      <c r="E29" s="132">
        <v>0</v>
      </c>
      <c r="F29" s="135">
        <f>E29*A7</f>
        <v>0</v>
      </c>
      <c r="G29" s="135">
        <f>E29*C7</f>
        <v>0</v>
      </c>
      <c r="H29" s="135">
        <f>E29*E7</f>
        <v>0</v>
      </c>
      <c r="I29" s="135">
        <f>E29*G7</f>
        <v>0</v>
      </c>
      <c r="J29" s="136">
        <f>E29*I7</f>
        <v>0</v>
      </c>
      <c r="K29" s="82"/>
      <c r="L29" s="82"/>
      <c r="M29" s="82"/>
      <c r="N29" s="83"/>
      <c r="O29" s="83"/>
      <c r="P29" s="83"/>
      <c r="Q29" s="83"/>
      <c r="R29" s="83"/>
      <c r="S29" s="83"/>
      <c r="T29" s="83"/>
      <c r="U29" s="83"/>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row>
    <row r="30" spans="1:106" s="55" customFormat="1" ht="24" customHeight="1" thickBot="1" x14ac:dyDescent="0.25">
      <c r="A30" s="427" t="s">
        <v>69</v>
      </c>
      <c r="B30" s="428"/>
      <c r="C30" s="428"/>
      <c r="D30" s="429"/>
      <c r="E30" s="137">
        <f>SUM(E15:E29)</f>
        <v>0</v>
      </c>
      <c r="F30" s="137">
        <f t="shared" ref="F30:J30" si="0">SUM(F15:F29)</f>
        <v>0</v>
      </c>
      <c r="G30" s="137">
        <f t="shared" si="0"/>
        <v>0</v>
      </c>
      <c r="H30" s="137">
        <f t="shared" si="0"/>
        <v>0</v>
      </c>
      <c r="I30" s="137">
        <f t="shared" si="0"/>
        <v>0</v>
      </c>
      <c r="J30" s="138">
        <f t="shared" si="0"/>
        <v>0</v>
      </c>
      <c r="K30" s="84"/>
      <c r="L30" s="84"/>
      <c r="M30" s="84"/>
      <c r="N30" s="85"/>
      <c r="O30" s="85"/>
      <c r="P30" s="85"/>
      <c r="Q30" s="85"/>
      <c r="R30" s="85"/>
      <c r="S30" s="85"/>
      <c r="T30" s="85"/>
      <c r="U30" s="85"/>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row>
    <row r="31" spans="1:106" s="55" customFormat="1" ht="15" x14ac:dyDescent="0.2">
      <c r="A31" s="86"/>
      <c r="B31" s="87"/>
      <c r="C31" s="87"/>
      <c r="D31" s="87"/>
      <c r="E31" s="87"/>
      <c r="F31" s="87"/>
      <c r="G31" s="87"/>
      <c r="H31" s="88"/>
      <c r="I31" s="88"/>
      <c r="J31" s="88"/>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row>
    <row r="32" spans="1:106" s="55" customFormat="1" ht="15" x14ac:dyDescent="0.2">
      <c r="A32" s="86"/>
      <c r="B32" s="87"/>
      <c r="C32" s="87"/>
      <c r="D32" s="87"/>
      <c r="E32" s="87"/>
      <c r="F32" s="87"/>
      <c r="G32" s="87"/>
      <c r="H32" s="88"/>
      <c r="I32" s="88"/>
      <c r="J32" s="88"/>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row>
    <row r="33" spans="1:103" s="55" customFormat="1" ht="15" x14ac:dyDescent="0.2">
      <c r="A33" s="86"/>
      <c r="B33" s="87"/>
      <c r="C33" s="87"/>
      <c r="D33" s="87"/>
      <c r="E33" s="87"/>
      <c r="F33" s="87"/>
      <c r="G33" s="87"/>
      <c r="H33" s="88"/>
      <c r="I33" s="88"/>
      <c r="J33" s="88"/>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row>
    <row r="34" spans="1:103" s="55" customFormat="1" ht="15" x14ac:dyDescent="0.2">
      <c r="A34" s="86"/>
      <c r="B34" s="87"/>
      <c r="C34" s="87"/>
      <c r="D34" s="87"/>
      <c r="E34" s="87"/>
      <c r="F34" s="87"/>
      <c r="G34" s="87"/>
      <c r="H34" s="88"/>
      <c r="I34" s="88"/>
      <c r="J34" s="88"/>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row>
    <row r="35" spans="1:103" s="55" customFormat="1" ht="15" x14ac:dyDescent="0.2">
      <c r="A35" s="86"/>
      <c r="B35" s="87"/>
      <c r="C35" s="87"/>
      <c r="D35" s="87"/>
      <c r="E35" s="87"/>
      <c r="F35" s="87"/>
      <c r="G35" s="87"/>
      <c r="H35" s="88"/>
      <c r="I35" s="88"/>
      <c r="J35" s="88"/>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row>
    <row r="36" spans="1:103" s="55" customFormat="1" ht="15" x14ac:dyDescent="0.2">
      <c r="A36" s="86"/>
      <c r="B36" s="87"/>
      <c r="C36" s="87"/>
      <c r="D36" s="87"/>
      <c r="E36" s="87"/>
      <c r="F36" s="87"/>
      <c r="G36" s="87"/>
      <c r="H36" s="88"/>
      <c r="I36" s="88"/>
      <c r="J36" s="88"/>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row>
    <row r="37" spans="1:103" s="55" customFormat="1" ht="15" x14ac:dyDescent="0.2">
      <c r="A37" s="86"/>
      <c r="B37" s="87"/>
      <c r="C37" s="87"/>
      <c r="D37" s="87"/>
      <c r="E37" s="87"/>
      <c r="F37" s="87"/>
      <c r="G37" s="87"/>
      <c r="H37" s="88"/>
      <c r="I37" s="88"/>
      <c r="J37" s="88"/>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row>
    <row r="38" spans="1:103" s="49" customFormat="1" ht="15" x14ac:dyDescent="0.25">
      <c r="A38" s="50"/>
      <c r="B38" s="51"/>
      <c r="C38" s="51"/>
      <c r="D38" s="51"/>
      <c r="E38" s="51"/>
      <c r="F38" s="51"/>
      <c r="G38" s="51"/>
      <c r="H38" s="52"/>
      <c r="I38" s="52"/>
      <c r="J38" s="52"/>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row>
    <row r="39" spans="1:103" s="49" customFormat="1" ht="15" x14ac:dyDescent="0.25">
      <c r="A39" s="50"/>
      <c r="B39" s="51"/>
      <c r="C39" s="51"/>
      <c r="D39" s="51"/>
      <c r="E39" s="51"/>
      <c r="F39" s="51"/>
      <c r="G39" s="51"/>
      <c r="H39" s="52"/>
      <c r="I39" s="52"/>
      <c r="J39" s="52"/>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row>
    <row r="40" spans="1:103" s="49" customFormat="1" ht="15" x14ac:dyDescent="0.25">
      <c r="A40" s="50"/>
      <c r="B40" s="51"/>
      <c r="C40" s="51"/>
      <c r="D40" s="51"/>
      <c r="E40" s="51"/>
      <c r="F40" s="51"/>
      <c r="G40" s="51"/>
      <c r="H40" s="52"/>
      <c r="I40" s="52"/>
      <c r="J40" s="52"/>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row>
    <row r="41" spans="1:103" s="49" customFormat="1" ht="15" x14ac:dyDescent="0.25">
      <c r="A41" s="50"/>
      <c r="B41" s="51"/>
      <c r="C41" s="51"/>
      <c r="D41" s="51"/>
      <c r="E41" s="51"/>
      <c r="F41" s="51"/>
      <c r="G41" s="51"/>
      <c r="H41" s="52"/>
      <c r="I41" s="52"/>
      <c r="J41" s="52"/>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row>
    <row r="42" spans="1:103" ht="15" x14ac:dyDescent="0.25">
      <c r="A42" s="47"/>
      <c r="B42" s="44"/>
      <c r="C42" s="44"/>
      <c r="D42" s="44"/>
      <c r="E42" s="44"/>
      <c r="F42" s="44"/>
      <c r="G42" s="44"/>
      <c r="H42" s="45"/>
      <c r="I42" s="45"/>
      <c r="J42" s="45"/>
      <c r="K42" s="39"/>
      <c r="L42" s="39"/>
      <c r="M42" s="39"/>
      <c r="N42" s="39"/>
      <c r="O42" s="39"/>
      <c r="P42" s="39"/>
      <c r="Q42" s="39"/>
      <c r="R42" s="39"/>
    </row>
    <row r="43" spans="1:103" ht="15" x14ac:dyDescent="0.25">
      <c r="A43" s="47"/>
      <c r="B43" s="44"/>
      <c r="C43" s="44"/>
      <c r="D43" s="44"/>
      <c r="E43" s="44"/>
      <c r="F43" s="44"/>
      <c r="G43" s="44"/>
      <c r="H43" s="45"/>
      <c r="I43" s="45"/>
      <c r="J43" s="45"/>
      <c r="K43" s="39"/>
      <c r="L43" s="39"/>
      <c r="M43" s="39"/>
      <c r="N43" s="39"/>
      <c r="O43" s="39"/>
      <c r="P43" s="39"/>
      <c r="Q43" s="39"/>
      <c r="R43" s="39"/>
    </row>
    <row r="44" spans="1:103" ht="15" x14ac:dyDescent="0.25">
      <c r="A44" s="47"/>
      <c r="B44" s="44"/>
      <c r="C44" s="44"/>
      <c r="D44" s="44"/>
      <c r="E44" s="44"/>
      <c r="F44" s="44"/>
      <c r="G44" s="44"/>
      <c r="H44" s="45"/>
      <c r="I44" s="45"/>
      <c r="J44" s="45"/>
      <c r="K44" s="39"/>
      <c r="L44" s="39"/>
      <c r="M44" s="39"/>
      <c r="N44" s="39"/>
      <c r="O44" s="39"/>
      <c r="P44" s="39"/>
      <c r="Q44" s="39"/>
      <c r="R44" s="39"/>
    </row>
    <row r="45" spans="1:103" ht="15" x14ac:dyDescent="0.25">
      <c r="A45" s="47"/>
      <c r="B45" s="44"/>
      <c r="C45" s="44"/>
      <c r="D45" s="44"/>
      <c r="E45" s="44"/>
      <c r="F45" s="44"/>
      <c r="G45" s="44"/>
      <c r="H45" s="45"/>
      <c r="I45" s="45"/>
      <c r="J45" s="45"/>
      <c r="K45" s="39"/>
      <c r="L45" s="39"/>
      <c r="M45" s="39"/>
      <c r="N45" s="39"/>
      <c r="O45" s="39"/>
      <c r="P45" s="39"/>
      <c r="Q45" s="39"/>
      <c r="R45" s="39"/>
    </row>
    <row r="46" spans="1:103" x14ac:dyDescent="0.2">
      <c r="H46" s="39"/>
      <c r="I46" s="39"/>
      <c r="J46" s="39"/>
      <c r="K46" s="39"/>
      <c r="L46" s="39"/>
      <c r="M46" s="39"/>
      <c r="N46" s="39"/>
      <c r="O46" s="39"/>
      <c r="P46" s="39"/>
      <c r="Q46" s="39"/>
      <c r="R46" s="39"/>
    </row>
  </sheetData>
  <mergeCells count="34">
    <mergeCell ref="A19:D19"/>
    <mergeCell ref="A20:D20"/>
    <mergeCell ref="A21:D21"/>
    <mergeCell ref="A22:D22"/>
    <mergeCell ref="A23:D23"/>
    <mergeCell ref="A29:D29"/>
    <mergeCell ref="A30:D30"/>
    <mergeCell ref="A24:D24"/>
    <mergeCell ref="A25:D25"/>
    <mergeCell ref="A26:D26"/>
    <mergeCell ref="A27:D27"/>
    <mergeCell ref="A28:D28"/>
    <mergeCell ref="E7:F7"/>
    <mergeCell ref="G7:H7"/>
    <mergeCell ref="I7:J7"/>
    <mergeCell ref="A2:G2"/>
    <mergeCell ref="A3:G3"/>
    <mergeCell ref="A6:B6"/>
    <mergeCell ref="C6:D6"/>
    <mergeCell ref="E6:F6"/>
    <mergeCell ref="G6:H6"/>
    <mergeCell ref="A4:G4"/>
    <mergeCell ref="I5:J5"/>
    <mergeCell ref="I6:J6"/>
    <mergeCell ref="A7:B7"/>
    <mergeCell ref="C7:D7"/>
    <mergeCell ref="A8:J8"/>
    <mergeCell ref="A12:J12"/>
    <mergeCell ref="A18:D18"/>
    <mergeCell ref="A9:J11"/>
    <mergeCell ref="A15:D15"/>
    <mergeCell ref="A16:D16"/>
    <mergeCell ref="A17:D17"/>
    <mergeCell ref="A13:D14"/>
  </mergeCells>
  <pageMargins left="0.7" right="0.7" top="0.75" bottom="0.75" header="0.3" footer="0.3"/>
  <pageSetup scale="40" orientation="landscape" horizontalDpi="1200" verticalDpi="1200" r:id="rId1"/>
  <ignoredErrors>
    <ignoredError sqref="E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T77"/>
  <sheetViews>
    <sheetView zoomScaleNormal="100" workbookViewId="0">
      <pane ySplit="13" topLeftCell="A26" activePane="bottomLeft" state="frozen"/>
      <selection pane="bottomLeft" activeCell="A18" sqref="A18:D18"/>
    </sheetView>
  </sheetViews>
  <sheetFormatPr defaultColWidth="8.7109375" defaultRowHeight="13.5" x14ac:dyDescent="0.25"/>
  <cols>
    <col min="1" max="2" width="12.28515625" style="44" customWidth="1"/>
    <col min="3" max="4" width="12.28515625" style="106" customWidth="1"/>
    <col min="5" max="7" width="14.140625" style="106" bestFit="1" customWidth="1"/>
    <col min="8" max="8" width="15.28515625" style="45" bestFit="1" customWidth="1"/>
    <col min="9" max="9" width="15" style="45" bestFit="1" customWidth="1"/>
    <col min="10" max="10" width="15.140625" style="45" bestFit="1" customWidth="1"/>
    <col min="11" max="458" width="9.140625" style="45"/>
    <col min="459" max="16384" width="8.7109375" style="44"/>
  </cols>
  <sheetData>
    <row r="1" spans="1:461" s="52" customFormat="1" ht="24" customHeight="1" x14ac:dyDescent="0.25">
      <c r="A1" s="235"/>
      <c r="B1" s="236"/>
      <c r="C1" s="236"/>
      <c r="D1" s="236"/>
      <c r="E1" s="211"/>
      <c r="F1" s="237"/>
      <c r="G1" s="238"/>
      <c r="H1" s="238"/>
      <c r="I1" s="238"/>
      <c r="J1" s="239"/>
    </row>
    <row r="2" spans="1:461" s="52" customFormat="1" ht="24" customHeight="1" x14ac:dyDescent="0.25">
      <c r="A2" s="262" t="str">
        <f>'1. Per Diems'!A2:G2</f>
        <v>Program Leader Name</v>
      </c>
      <c r="B2" s="263"/>
      <c r="C2" s="263"/>
      <c r="D2" s="263"/>
      <c r="E2" s="263"/>
      <c r="F2" s="263"/>
      <c r="G2" s="263"/>
      <c r="H2" s="240"/>
      <c r="I2" s="240"/>
      <c r="J2" s="241"/>
    </row>
    <row r="3" spans="1:461" s="52" customFormat="1" ht="24" customHeight="1" x14ac:dyDescent="0.25">
      <c r="A3" s="262" t="str">
        <f>'1. Per Diems'!A3:G3</f>
        <v xml:space="preserve"> Program Name</v>
      </c>
      <c r="B3" s="263"/>
      <c r="C3" s="263"/>
      <c r="D3" s="263"/>
      <c r="E3" s="263"/>
      <c r="F3" s="263"/>
      <c r="G3" s="263"/>
      <c r="H3" s="240"/>
      <c r="I3" s="240"/>
      <c r="J3" s="241"/>
    </row>
    <row r="4" spans="1:461" s="52" customFormat="1" ht="24" customHeight="1" x14ac:dyDescent="0.35">
      <c r="A4" s="281" t="str">
        <f>'1. Per Diems'!A4:G4</f>
        <v>Program Term: Dates</v>
      </c>
      <c r="B4" s="282"/>
      <c r="C4" s="282"/>
      <c r="D4" s="282"/>
      <c r="E4" s="282"/>
      <c r="F4" s="282"/>
      <c r="G4" s="282"/>
      <c r="H4" s="242"/>
      <c r="I4" s="242"/>
      <c r="J4" s="243"/>
    </row>
    <row r="5" spans="1:461" s="52" customFormat="1" ht="24" customHeight="1" thickBot="1" x14ac:dyDescent="0.4">
      <c r="A5" s="219"/>
      <c r="B5" s="220"/>
      <c r="C5" s="220"/>
      <c r="D5" s="220"/>
      <c r="E5" s="220"/>
      <c r="F5" s="220"/>
      <c r="G5" s="220"/>
      <c r="H5" s="244"/>
      <c r="I5" s="283" t="str">
        <f>'1. Per Diems'!I5:J5</f>
        <v>January 2023</v>
      </c>
      <c r="J5" s="480"/>
    </row>
    <row r="6" spans="1:461" s="52" customFormat="1" ht="16.350000000000001" customHeight="1" x14ac:dyDescent="0.25">
      <c r="A6" s="264" t="s">
        <v>171</v>
      </c>
      <c r="B6" s="265"/>
      <c r="C6" s="264" t="s">
        <v>172</v>
      </c>
      <c r="D6" s="265"/>
      <c r="E6" s="264" t="s">
        <v>169</v>
      </c>
      <c r="F6" s="265"/>
      <c r="G6" s="264" t="s">
        <v>173</v>
      </c>
      <c r="H6" s="265"/>
      <c r="I6" s="264" t="s">
        <v>170</v>
      </c>
      <c r="J6" s="265"/>
    </row>
    <row r="7" spans="1:461" s="52" customFormat="1" ht="16.350000000000001" customHeight="1" thickBot="1" x14ac:dyDescent="0.3">
      <c r="A7" s="266">
        <f>'1. Per Diems'!A7:B7</f>
        <v>10</v>
      </c>
      <c r="B7" s="267"/>
      <c r="C7" s="266">
        <f>'1. Per Diems'!C7:D7</f>
        <v>15</v>
      </c>
      <c r="D7" s="267"/>
      <c r="E7" s="266">
        <f>'1. Per Diems'!E7:F7</f>
        <v>20</v>
      </c>
      <c r="F7" s="267"/>
      <c r="G7" s="266">
        <f>'1. Per Diems'!G7:H7</f>
        <v>25</v>
      </c>
      <c r="H7" s="267"/>
      <c r="I7" s="266">
        <f>'1. Per Diems'!I7:J7</f>
        <v>30</v>
      </c>
      <c r="J7" s="267"/>
    </row>
    <row r="8" spans="1:461" s="88" customFormat="1" ht="8.1" customHeight="1" thickBot="1" x14ac:dyDescent="0.25">
      <c r="A8" s="473"/>
      <c r="B8" s="414"/>
      <c r="C8" s="414"/>
      <c r="D8" s="414"/>
      <c r="E8" s="414"/>
      <c r="F8" s="414"/>
      <c r="G8" s="414"/>
      <c r="H8" s="414"/>
      <c r="I8" s="414"/>
      <c r="J8" s="414"/>
    </row>
    <row r="9" spans="1:461" s="88" customFormat="1" ht="22.35" customHeight="1" x14ac:dyDescent="0.2">
      <c r="A9" s="435" t="s">
        <v>261</v>
      </c>
      <c r="B9" s="436"/>
      <c r="C9" s="436"/>
      <c r="D9" s="436"/>
      <c r="E9" s="436"/>
      <c r="F9" s="436"/>
      <c r="G9" s="436"/>
      <c r="H9" s="436"/>
      <c r="I9" s="436"/>
      <c r="J9" s="437"/>
    </row>
    <row r="10" spans="1:461" s="88" customFormat="1" ht="22.35" customHeight="1" thickBot="1" x14ac:dyDescent="0.25">
      <c r="A10" s="438"/>
      <c r="B10" s="439"/>
      <c r="C10" s="439"/>
      <c r="D10" s="439"/>
      <c r="E10" s="439"/>
      <c r="F10" s="439"/>
      <c r="G10" s="439"/>
      <c r="H10" s="439"/>
      <c r="I10" s="439"/>
      <c r="J10" s="440"/>
    </row>
    <row r="11" spans="1:461" s="88" customFormat="1" ht="8.1" customHeight="1" x14ac:dyDescent="0.2">
      <c r="A11" s="450"/>
      <c r="B11" s="450"/>
      <c r="C11" s="450"/>
      <c r="D11" s="450"/>
      <c r="E11" s="450"/>
      <c r="F11" s="450"/>
      <c r="G11" s="450"/>
      <c r="H11" s="450"/>
      <c r="I11" s="450"/>
      <c r="J11" s="450"/>
    </row>
    <row r="12" spans="1:461" s="87" customFormat="1" ht="22.35" customHeight="1" x14ac:dyDescent="0.2">
      <c r="A12" s="474" t="s">
        <v>181</v>
      </c>
      <c r="B12" s="475"/>
      <c r="C12" s="475"/>
      <c r="D12" s="476"/>
      <c r="E12" s="177" t="s">
        <v>180</v>
      </c>
      <c r="F12" s="178" t="s">
        <v>171</v>
      </c>
      <c r="G12" s="179" t="s">
        <v>172</v>
      </c>
      <c r="H12" s="178" t="s">
        <v>169</v>
      </c>
      <c r="I12" s="178" t="s">
        <v>173</v>
      </c>
      <c r="J12" s="178" t="s">
        <v>170</v>
      </c>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8"/>
      <c r="JW12" s="88"/>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8"/>
      <c r="LP12" s="88"/>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8"/>
      <c r="NI12" s="88"/>
      <c r="NJ12" s="88"/>
      <c r="NK12" s="88"/>
      <c r="NL12" s="88"/>
      <c r="NM12" s="88"/>
      <c r="NN12" s="88"/>
      <c r="NO12" s="88"/>
      <c r="NP12" s="88"/>
      <c r="NQ12" s="88"/>
      <c r="NR12" s="88"/>
      <c r="NS12" s="88"/>
      <c r="NT12" s="88"/>
      <c r="NU12" s="88"/>
      <c r="NV12" s="88"/>
      <c r="NW12" s="88"/>
      <c r="NX12" s="88"/>
      <c r="NY12" s="88"/>
      <c r="NZ12" s="88"/>
      <c r="OA12" s="88"/>
      <c r="OB12" s="88"/>
      <c r="OC12" s="88"/>
      <c r="OD12" s="88"/>
      <c r="OE12" s="88"/>
      <c r="OF12" s="88"/>
      <c r="OG12" s="88"/>
      <c r="OH12" s="88"/>
      <c r="OI12" s="88"/>
      <c r="OJ12" s="88"/>
      <c r="OK12" s="88"/>
      <c r="OL12" s="88"/>
      <c r="OM12" s="88"/>
      <c r="ON12" s="88"/>
      <c r="OO12" s="88"/>
      <c r="OP12" s="88"/>
      <c r="OQ12" s="88"/>
      <c r="OR12" s="88"/>
      <c r="OS12" s="88"/>
      <c r="OT12" s="88"/>
      <c r="OU12" s="88"/>
      <c r="OV12" s="88"/>
      <c r="OW12" s="88"/>
      <c r="OX12" s="88"/>
      <c r="OY12" s="88"/>
      <c r="OZ12" s="88"/>
      <c r="PA12" s="88"/>
      <c r="PB12" s="88"/>
      <c r="PC12" s="88"/>
      <c r="PD12" s="88"/>
      <c r="PE12" s="88"/>
      <c r="PF12" s="88"/>
      <c r="PG12" s="88"/>
      <c r="PH12" s="88"/>
      <c r="PI12" s="88"/>
      <c r="PJ12" s="88"/>
      <c r="PK12" s="88"/>
      <c r="PL12" s="88"/>
      <c r="PM12" s="88"/>
      <c r="PN12" s="88"/>
      <c r="PO12" s="88"/>
      <c r="PP12" s="88"/>
      <c r="PQ12" s="88"/>
      <c r="PR12" s="88"/>
      <c r="PS12" s="88"/>
      <c r="PT12" s="88"/>
      <c r="PU12" s="88"/>
      <c r="PV12" s="88"/>
      <c r="PW12" s="88"/>
      <c r="PX12" s="88"/>
      <c r="PY12" s="88"/>
      <c r="PZ12" s="88"/>
      <c r="QA12" s="88"/>
      <c r="QB12" s="88"/>
      <c r="QC12" s="88"/>
      <c r="QD12" s="88"/>
      <c r="QE12" s="88"/>
      <c r="QF12" s="88"/>
      <c r="QG12" s="88"/>
      <c r="QH12" s="88"/>
      <c r="QI12" s="88"/>
      <c r="QJ12" s="88"/>
      <c r="QK12" s="88"/>
      <c r="QL12" s="88"/>
      <c r="QM12" s="88"/>
      <c r="QN12" s="88"/>
      <c r="QO12" s="88"/>
      <c r="QP12" s="88"/>
      <c r="QQ12" s="88"/>
      <c r="QR12" s="88"/>
      <c r="QS12" s="88"/>
    </row>
    <row r="13" spans="1:461" s="87" customFormat="1" ht="22.35" customHeight="1" thickBot="1" x14ac:dyDescent="0.25">
      <c r="A13" s="477"/>
      <c r="B13" s="478"/>
      <c r="C13" s="478"/>
      <c r="D13" s="479"/>
      <c r="E13" s="195">
        <v>1</v>
      </c>
      <c r="F13" s="196">
        <f>A7</f>
        <v>10</v>
      </c>
      <c r="G13" s="197">
        <f>C7</f>
        <v>15</v>
      </c>
      <c r="H13" s="196">
        <f>E7</f>
        <v>20</v>
      </c>
      <c r="I13" s="196">
        <f>G7</f>
        <v>25</v>
      </c>
      <c r="J13" s="196">
        <f>I7</f>
        <v>30</v>
      </c>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c r="IW13" s="88"/>
      <c r="IX13" s="88"/>
      <c r="IY13" s="88"/>
      <c r="IZ13" s="88"/>
      <c r="JA13" s="88"/>
      <c r="JB13" s="88"/>
      <c r="JC13" s="88"/>
      <c r="JD13" s="88"/>
      <c r="JE13" s="88"/>
      <c r="JF13" s="88"/>
      <c r="JG13" s="88"/>
      <c r="JH13" s="88"/>
      <c r="JI13" s="88"/>
      <c r="JJ13" s="88"/>
      <c r="JK13" s="88"/>
      <c r="JL13" s="88"/>
      <c r="JM13" s="88"/>
      <c r="JN13" s="88"/>
      <c r="JO13" s="88"/>
      <c r="JP13" s="88"/>
      <c r="JQ13" s="88"/>
      <c r="JR13" s="88"/>
      <c r="JS13" s="88"/>
      <c r="JT13" s="88"/>
      <c r="JU13" s="88"/>
      <c r="JV13" s="88"/>
      <c r="JW13" s="88"/>
      <c r="JX13" s="88"/>
      <c r="JY13" s="88"/>
      <c r="JZ13" s="88"/>
      <c r="KA13" s="88"/>
      <c r="KB13" s="88"/>
      <c r="KC13" s="88"/>
      <c r="KD13" s="88"/>
      <c r="KE13" s="88"/>
      <c r="KF13" s="88"/>
      <c r="KG13" s="88"/>
      <c r="KH13" s="88"/>
      <c r="KI13" s="88"/>
      <c r="KJ13" s="88"/>
      <c r="KK13" s="88"/>
      <c r="KL13" s="88"/>
      <c r="KM13" s="88"/>
      <c r="KN13" s="88"/>
      <c r="KO13" s="88"/>
      <c r="KP13" s="88"/>
      <c r="KQ13" s="88"/>
      <c r="KR13" s="88"/>
      <c r="KS13" s="88"/>
      <c r="KT13" s="88"/>
      <c r="KU13" s="88"/>
      <c r="KV13" s="88"/>
      <c r="KW13" s="88"/>
      <c r="KX13" s="88"/>
      <c r="KY13" s="88"/>
      <c r="KZ13" s="88"/>
      <c r="LA13" s="88"/>
      <c r="LB13" s="88"/>
      <c r="LC13" s="88"/>
      <c r="LD13" s="88"/>
      <c r="LE13" s="88"/>
      <c r="LF13" s="88"/>
      <c r="LG13" s="88"/>
      <c r="LH13" s="88"/>
      <c r="LI13" s="88"/>
      <c r="LJ13" s="88"/>
      <c r="LK13" s="88"/>
      <c r="LL13" s="88"/>
      <c r="LM13" s="88"/>
      <c r="LN13" s="88"/>
      <c r="LO13" s="88"/>
      <c r="LP13" s="88"/>
      <c r="LQ13" s="88"/>
      <c r="LR13" s="88"/>
      <c r="LS13" s="88"/>
      <c r="LT13" s="88"/>
      <c r="LU13" s="88"/>
      <c r="LV13" s="88"/>
      <c r="LW13" s="88"/>
      <c r="LX13" s="88"/>
      <c r="LY13" s="88"/>
      <c r="LZ13" s="88"/>
      <c r="MA13" s="88"/>
      <c r="MB13" s="88"/>
      <c r="MC13" s="88"/>
      <c r="MD13" s="88"/>
      <c r="ME13" s="88"/>
      <c r="MF13" s="88"/>
      <c r="MG13" s="88"/>
      <c r="MH13" s="88"/>
      <c r="MI13" s="88"/>
      <c r="MJ13" s="88"/>
      <c r="MK13" s="88"/>
      <c r="ML13" s="88"/>
      <c r="MM13" s="88"/>
      <c r="MN13" s="88"/>
      <c r="MO13" s="88"/>
      <c r="MP13" s="88"/>
      <c r="MQ13" s="88"/>
      <c r="MR13" s="88"/>
      <c r="MS13" s="88"/>
      <c r="MT13" s="88"/>
      <c r="MU13" s="88"/>
      <c r="MV13" s="88"/>
      <c r="MW13" s="88"/>
      <c r="MX13" s="88"/>
      <c r="MY13" s="88"/>
      <c r="MZ13" s="88"/>
      <c r="NA13" s="88"/>
      <c r="NB13" s="88"/>
      <c r="NC13" s="88"/>
      <c r="ND13" s="88"/>
      <c r="NE13" s="88"/>
      <c r="NF13" s="88"/>
      <c r="NG13" s="88"/>
      <c r="NH13" s="88"/>
      <c r="NI13" s="88"/>
      <c r="NJ13" s="88"/>
      <c r="NK13" s="88"/>
      <c r="NL13" s="88"/>
      <c r="NM13" s="88"/>
      <c r="NN13" s="88"/>
      <c r="NO13" s="88"/>
      <c r="NP13" s="88"/>
      <c r="NQ13" s="88"/>
      <c r="NR13" s="88"/>
      <c r="NS13" s="88"/>
      <c r="NT13" s="88"/>
      <c r="NU13" s="88"/>
      <c r="NV13" s="88"/>
      <c r="NW13" s="88"/>
      <c r="NX13" s="88"/>
      <c r="NY13" s="88"/>
      <c r="NZ13" s="88"/>
      <c r="OA13" s="88"/>
      <c r="OB13" s="88"/>
      <c r="OC13" s="88"/>
      <c r="OD13" s="88"/>
      <c r="OE13" s="88"/>
      <c r="OF13" s="88"/>
      <c r="OG13" s="88"/>
      <c r="OH13" s="88"/>
      <c r="OI13" s="88"/>
      <c r="OJ13" s="88"/>
      <c r="OK13" s="88"/>
      <c r="OL13" s="88"/>
      <c r="OM13" s="88"/>
      <c r="ON13" s="88"/>
      <c r="OO13" s="88"/>
      <c r="OP13" s="88"/>
      <c r="OQ13" s="88"/>
      <c r="OR13" s="88"/>
      <c r="OS13" s="88"/>
      <c r="OT13" s="88"/>
      <c r="OU13" s="88"/>
      <c r="OV13" s="88"/>
      <c r="OW13" s="88"/>
      <c r="OX13" s="88"/>
      <c r="OY13" s="88"/>
      <c r="OZ13" s="88"/>
      <c r="PA13" s="88"/>
      <c r="PB13" s="88"/>
      <c r="PC13" s="88"/>
      <c r="PD13" s="88"/>
      <c r="PE13" s="88"/>
      <c r="PF13" s="88"/>
      <c r="PG13" s="88"/>
      <c r="PH13" s="88"/>
      <c r="PI13" s="88"/>
      <c r="PJ13" s="88"/>
      <c r="PK13" s="88"/>
      <c r="PL13" s="88"/>
      <c r="PM13" s="88"/>
      <c r="PN13" s="88"/>
      <c r="PO13" s="88"/>
      <c r="PP13" s="88"/>
      <c r="PQ13" s="88"/>
      <c r="PR13" s="88"/>
      <c r="PS13" s="88"/>
      <c r="PT13" s="88"/>
      <c r="PU13" s="88"/>
      <c r="PV13" s="88"/>
      <c r="PW13" s="88"/>
      <c r="PX13" s="88"/>
      <c r="PY13" s="88"/>
      <c r="PZ13" s="88"/>
      <c r="QA13" s="88"/>
      <c r="QB13" s="88"/>
      <c r="QC13" s="88"/>
      <c r="QD13" s="88"/>
      <c r="QE13" s="88"/>
      <c r="QF13" s="88"/>
      <c r="QG13" s="88"/>
      <c r="QH13" s="88"/>
      <c r="QI13" s="88"/>
      <c r="QJ13" s="88"/>
      <c r="QK13" s="88"/>
      <c r="QL13" s="88"/>
      <c r="QM13" s="88"/>
      <c r="QN13" s="88"/>
      <c r="QO13" s="88"/>
      <c r="QP13" s="88"/>
      <c r="QQ13" s="88"/>
      <c r="QR13" s="88"/>
      <c r="QS13" s="88"/>
    </row>
    <row r="14" spans="1:461" s="87" customFormat="1" ht="22.35" customHeight="1" x14ac:dyDescent="0.2">
      <c r="A14" s="441" t="s">
        <v>70</v>
      </c>
      <c r="B14" s="442"/>
      <c r="C14" s="442"/>
      <c r="D14" s="443"/>
      <c r="E14" s="198">
        <f>'2. Fixed Expenses'!F66</f>
        <v>0</v>
      </c>
      <c r="F14" s="199">
        <f>E14</f>
        <v>0</v>
      </c>
      <c r="G14" s="200">
        <f>E14</f>
        <v>0</v>
      </c>
      <c r="H14" s="200">
        <f>E14</f>
        <v>0</v>
      </c>
      <c r="I14" s="200">
        <f>E14</f>
        <v>0</v>
      </c>
      <c r="J14" s="201">
        <f>E14</f>
        <v>0</v>
      </c>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88"/>
      <c r="JO14" s="88"/>
      <c r="JP14" s="88"/>
      <c r="JQ14" s="88"/>
      <c r="JR14" s="88"/>
      <c r="JS14" s="88"/>
      <c r="JT14" s="88"/>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88"/>
      <c r="NH14" s="88"/>
      <c r="NI14" s="88"/>
      <c r="NJ14" s="88"/>
      <c r="NK14" s="88"/>
      <c r="NL14" s="88"/>
      <c r="NM14" s="88"/>
      <c r="NN14" s="88"/>
      <c r="NO14" s="88"/>
      <c r="NP14" s="88"/>
      <c r="NQ14" s="88"/>
      <c r="NR14" s="88"/>
      <c r="NS14" s="88"/>
      <c r="NT14" s="88"/>
      <c r="NU14" s="88"/>
      <c r="NV14" s="88"/>
      <c r="NW14" s="88"/>
      <c r="NX14" s="88"/>
      <c r="NY14" s="88"/>
      <c r="NZ14" s="88"/>
      <c r="OA14" s="88"/>
      <c r="OB14" s="88"/>
      <c r="OC14" s="88"/>
      <c r="OD14" s="88"/>
      <c r="OE14" s="88"/>
      <c r="OF14" s="88"/>
      <c r="OG14" s="88"/>
      <c r="OH14" s="88"/>
      <c r="OI14" s="88"/>
      <c r="OJ14" s="88"/>
      <c r="OK14" s="88"/>
      <c r="OL14" s="88"/>
      <c r="OM14" s="88"/>
      <c r="ON14" s="88"/>
      <c r="OO14" s="88"/>
      <c r="OP14" s="88"/>
      <c r="OQ14" s="88"/>
      <c r="OR14" s="88"/>
      <c r="OS14" s="88"/>
      <c r="OT14" s="88"/>
      <c r="OU14" s="88"/>
      <c r="OV14" s="88"/>
      <c r="OW14" s="88"/>
      <c r="OX14" s="88"/>
      <c r="OY14" s="88"/>
      <c r="OZ14" s="88"/>
      <c r="PA14" s="88"/>
      <c r="PB14" s="88"/>
      <c r="PC14" s="88"/>
      <c r="PD14" s="88"/>
      <c r="PE14" s="88"/>
      <c r="PF14" s="88"/>
      <c r="PG14" s="88"/>
      <c r="PH14" s="88"/>
      <c r="PI14" s="88"/>
      <c r="PJ14" s="88"/>
      <c r="PK14" s="88"/>
      <c r="PL14" s="88"/>
      <c r="PM14" s="88"/>
      <c r="PN14" s="88"/>
      <c r="PO14" s="88"/>
      <c r="PP14" s="88"/>
      <c r="PQ14" s="88"/>
      <c r="PR14" s="88"/>
      <c r="PS14" s="88"/>
      <c r="PT14" s="88"/>
      <c r="PU14" s="88"/>
      <c r="PV14" s="88"/>
      <c r="PW14" s="88"/>
      <c r="PX14" s="88"/>
      <c r="PY14" s="88"/>
      <c r="PZ14" s="88"/>
      <c r="QA14" s="88"/>
      <c r="QB14" s="88"/>
      <c r="QC14" s="88"/>
      <c r="QD14" s="88"/>
      <c r="QE14" s="88"/>
      <c r="QF14" s="88"/>
      <c r="QG14" s="88"/>
      <c r="QH14" s="88"/>
      <c r="QI14" s="88"/>
      <c r="QJ14" s="88"/>
      <c r="QK14" s="88"/>
      <c r="QL14" s="88"/>
      <c r="QM14" s="88"/>
      <c r="QN14" s="88"/>
      <c r="QO14" s="88"/>
      <c r="QP14" s="88"/>
      <c r="QQ14" s="88"/>
      <c r="QR14" s="88"/>
      <c r="QS14" s="88"/>
    </row>
    <row r="15" spans="1:461" s="87" customFormat="1" ht="22.35" customHeight="1" x14ac:dyDescent="0.2">
      <c r="A15" s="444" t="s">
        <v>69</v>
      </c>
      <c r="B15" s="445"/>
      <c r="C15" s="445"/>
      <c r="D15" s="446"/>
      <c r="E15" s="202">
        <f>'3. Variable Expenses'!E30</f>
        <v>0</v>
      </c>
      <c r="F15" s="174">
        <f>E15*A7</f>
        <v>0</v>
      </c>
      <c r="G15" s="172">
        <f>E15*C7</f>
        <v>0</v>
      </c>
      <c r="H15" s="172">
        <f>E15*E7</f>
        <v>0</v>
      </c>
      <c r="I15" s="172">
        <f>E15*G7</f>
        <v>0</v>
      </c>
      <c r="J15" s="173">
        <f>E15*I7</f>
        <v>0</v>
      </c>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8"/>
      <c r="JO15" s="88"/>
      <c r="JP15" s="88"/>
      <c r="JQ15" s="88"/>
      <c r="JR15" s="88"/>
      <c r="JS15" s="88"/>
      <c r="JT15" s="88"/>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88"/>
      <c r="NH15" s="88"/>
      <c r="NI15" s="88"/>
      <c r="NJ15" s="88"/>
      <c r="NK15" s="88"/>
      <c r="NL15" s="88"/>
      <c r="NM15" s="88"/>
      <c r="NN15" s="88"/>
      <c r="NO15" s="88"/>
      <c r="NP15" s="88"/>
      <c r="NQ15" s="88"/>
      <c r="NR15" s="88"/>
      <c r="NS15" s="88"/>
      <c r="NT15" s="88"/>
      <c r="NU15" s="88"/>
      <c r="NV15" s="88"/>
      <c r="NW15" s="88"/>
      <c r="NX15" s="88"/>
      <c r="NY15" s="88"/>
      <c r="NZ15" s="88"/>
      <c r="OA15" s="88"/>
      <c r="OB15" s="88"/>
      <c r="OC15" s="88"/>
      <c r="OD15" s="88"/>
      <c r="OE15" s="88"/>
      <c r="OF15" s="88"/>
      <c r="OG15" s="88"/>
      <c r="OH15" s="88"/>
      <c r="OI15" s="88"/>
      <c r="OJ15" s="88"/>
      <c r="OK15" s="88"/>
      <c r="OL15" s="88"/>
      <c r="OM15" s="88"/>
      <c r="ON15" s="88"/>
      <c r="OO15" s="88"/>
      <c r="OP15" s="88"/>
      <c r="OQ15" s="88"/>
      <c r="OR15" s="88"/>
      <c r="OS15" s="88"/>
      <c r="OT15" s="88"/>
      <c r="OU15" s="88"/>
      <c r="OV15" s="88"/>
      <c r="OW15" s="88"/>
      <c r="OX15" s="88"/>
      <c r="OY15" s="88"/>
      <c r="OZ15" s="88"/>
      <c r="PA15" s="88"/>
      <c r="PB15" s="88"/>
      <c r="PC15" s="88"/>
      <c r="PD15" s="88"/>
      <c r="PE15" s="88"/>
      <c r="PF15" s="88"/>
      <c r="PG15" s="88"/>
      <c r="PH15" s="88"/>
      <c r="PI15" s="88"/>
      <c r="PJ15" s="88"/>
      <c r="PK15" s="88"/>
      <c r="PL15" s="88"/>
      <c r="PM15" s="88"/>
      <c r="PN15" s="88"/>
      <c r="PO15" s="88"/>
      <c r="PP15" s="88"/>
      <c r="PQ15" s="88"/>
      <c r="PR15" s="88"/>
      <c r="PS15" s="88"/>
      <c r="PT15" s="88"/>
      <c r="PU15" s="88"/>
      <c r="PV15" s="88"/>
      <c r="PW15" s="88"/>
      <c r="PX15" s="88"/>
      <c r="PY15" s="88"/>
      <c r="PZ15" s="88"/>
      <c r="QA15" s="88"/>
      <c r="QB15" s="88"/>
      <c r="QC15" s="88"/>
      <c r="QD15" s="88"/>
      <c r="QE15" s="88"/>
      <c r="QF15" s="88"/>
      <c r="QG15" s="88"/>
      <c r="QH15" s="88"/>
      <c r="QI15" s="88"/>
      <c r="QJ15" s="88"/>
      <c r="QK15" s="88"/>
      <c r="QL15" s="88"/>
      <c r="QM15" s="88"/>
      <c r="QN15" s="88"/>
      <c r="QO15" s="88"/>
      <c r="QP15" s="88"/>
      <c r="QQ15" s="88"/>
      <c r="QR15" s="88"/>
      <c r="QS15" s="88"/>
    </row>
    <row r="16" spans="1:461" s="87" customFormat="1" ht="22.35" customHeight="1" x14ac:dyDescent="0.2">
      <c r="A16" s="447" t="s">
        <v>182</v>
      </c>
      <c r="B16" s="448"/>
      <c r="C16" s="448"/>
      <c r="D16" s="449"/>
      <c r="E16" s="202">
        <f>SUM(E14:E15)</f>
        <v>0</v>
      </c>
      <c r="F16" s="194">
        <f t="shared" ref="F16:J16" si="0">SUM(F14:F15)</f>
        <v>0</v>
      </c>
      <c r="G16" s="194">
        <f t="shared" si="0"/>
        <v>0</v>
      </c>
      <c r="H16" s="194">
        <f t="shared" si="0"/>
        <v>0</v>
      </c>
      <c r="I16" s="194">
        <f t="shared" si="0"/>
        <v>0</v>
      </c>
      <c r="J16" s="203">
        <f t="shared" si="0"/>
        <v>0</v>
      </c>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88"/>
      <c r="NF16" s="88"/>
      <c r="NG16" s="88"/>
      <c r="NH16" s="88"/>
      <c r="NI16" s="88"/>
      <c r="NJ16" s="88"/>
      <c r="NK16" s="88"/>
      <c r="NL16" s="88"/>
      <c r="NM16" s="88"/>
      <c r="NN16" s="88"/>
      <c r="NO16" s="88"/>
      <c r="NP16" s="88"/>
      <c r="NQ16" s="88"/>
      <c r="NR16" s="88"/>
      <c r="NS16" s="88"/>
      <c r="NT16" s="88"/>
      <c r="NU16" s="88"/>
      <c r="NV16" s="88"/>
      <c r="NW16" s="88"/>
      <c r="NX16" s="88"/>
      <c r="NY16" s="88"/>
      <c r="NZ16" s="88"/>
      <c r="OA16" s="88"/>
      <c r="OB16" s="88"/>
      <c r="OC16" s="88"/>
      <c r="OD16" s="88"/>
      <c r="OE16" s="88"/>
      <c r="OF16" s="88"/>
      <c r="OG16" s="88"/>
      <c r="OH16" s="88"/>
      <c r="OI16" s="88"/>
      <c r="OJ16" s="88"/>
      <c r="OK16" s="88"/>
      <c r="OL16" s="88"/>
      <c r="OM16" s="88"/>
      <c r="ON16" s="88"/>
      <c r="OO16" s="88"/>
      <c r="OP16" s="88"/>
      <c r="OQ16" s="88"/>
      <c r="OR16" s="88"/>
      <c r="OS16" s="88"/>
      <c r="OT16" s="88"/>
      <c r="OU16" s="88"/>
      <c r="OV16" s="88"/>
      <c r="OW16" s="88"/>
      <c r="OX16" s="88"/>
      <c r="OY16" s="88"/>
      <c r="OZ16" s="88"/>
      <c r="PA16" s="88"/>
      <c r="PB16" s="88"/>
      <c r="PC16" s="88"/>
      <c r="PD16" s="88"/>
      <c r="PE16" s="88"/>
      <c r="PF16" s="88"/>
      <c r="PG16" s="88"/>
      <c r="PH16" s="88"/>
      <c r="PI16" s="88"/>
      <c r="PJ16" s="88"/>
      <c r="PK16" s="88"/>
      <c r="PL16" s="88"/>
      <c r="PM16" s="88"/>
      <c r="PN16" s="88"/>
      <c r="PO16" s="88"/>
      <c r="PP16" s="88"/>
      <c r="PQ16" s="88"/>
      <c r="PR16" s="88"/>
      <c r="PS16" s="88"/>
      <c r="PT16" s="88"/>
      <c r="PU16" s="88"/>
      <c r="PV16" s="88"/>
      <c r="PW16" s="88"/>
      <c r="PX16" s="88"/>
      <c r="PY16" s="88"/>
      <c r="PZ16" s="88"/>
      <c r="QA16" s="88"/>
      <c r="QB16" s="88"/>
      <c r="QC16" s="88"/>
      <c r="QD16" s="88"/>
      <c r="QE16" s="88"/>
      <c r="QF16" s="88"/>
      <c r="QG16" s="88"/>
      <c r="QH16" s="88"/>
      <c r="QI16" s="88"/>
      <c r="QJ16" s="88"/>
      <c r="QK16" s="88"/>
      <c r="QL16" s="88"/>
      <c r="QM16" s="88"/>
      <c r="QN16" s="88"/>
      <c r="QO16" s="88"/>
      <c r="QP16" s="88"/>
      <c r="QQ16" s="88"/>
      <c r="QR16" s="88"/>
      <c r="QS16" s="88"/>
    </row>
    <row r="17" spans="1:462" s="103" customFormat="1" ht="22.35" customHeight="1" x14ac:dyDescent="0.2">
      <c r="A17" s="457" t="s">
        <v>285</v>
      </c>
      <c r="B17" s="458"/>
      <c r="C17" s="458"/>
      <c r="D17" s="459"/>
      <c r="E17" s="204">
        <v>0</v>
      </c>
      <c r="F17" s="175">
        <f>E17</f>
        <v>0</v>
      </c>
      <c r="G17" s="175">
        <f>E17</f>
        <v>0</v>
      </c>
      <c r="H17" s="175">
        <f>E17</f>
        <v>0</v>
      </c>
      <c r="I17" s="175">
        <f>E17</f>
        <v>0</v>
      </c>
      <c r="J17" s="176">
        <f>E17</f>
        <v>0</v>
      </c>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02"/>
      <c r="NF17" s="102"/>
      <c r="NG17" s="102"/>
      <c r="NH17" s="102"/>
      <c r="NI17" s="102"/>
      <c r="NJ17" s="102"/>
      <c r="NK17" s="102"/>
      <c r="NL17" s="102"/>
      <c r="NM17" s="102"/>
      <c r="NN17" s="102"/>
      <c r="NO17" s="102"/>
      <c r="NP17" s="102"/>
      <c r="NQ17" s="102"/>
      <c r="NR17" s="102"/>
      <c r="NS17" s="102"/>
      <c r="NT17" s="102"/>
      <c r="NU17" s="102"/>
      <c r="NV17" s="102"/>
      <c r="NW17" s="102"/>
      <c r="NX17" s="102"/>
      <c r="NY17" s="102"/>
      <c r="NZ17" s="102"/>
      <c r="OA17" s="102"/>
      <c r="OB17" s="102"/>
      <c r="OC17" s="102"/>
      <c r="OD17" s="102"/>
      <c r="OE17" s="102"/>
      <c r="OF17" s="102"/>
      <c r="OG17" s="102"/>
      <c r="OH17" s="102"/>
      <c r="OI17" s="102"/>
      <c r="OJ17" s="102"/>
      <c r="OK17" s="102"/>
      <c r="OL17" s="102"/>
      <c r="OM17" s="102"/>
      <c r="ON17" s="102"/>
      <c r="OO17" s="102"/>
      <c r="OP17" s="102"/>
      <c r="OQ17" s="102"/>
      <c r="OR17" s="102"/>
      <c r="OS17" s="102"/>
      <c r="OT17" s="102"/>
      <c r="OU17" s="102"/>
      <c r="OV17" s="102"/>
      <c r="OW17" s="102"/>
      <c r="OX17" s="102"/>
      <c r="OY17" s="102"/>
      <c r="OZ17" s="102"/>
      <c r="PA17" s="102"/>
      <c r="PB17" s="102"/>
      <c r="PC17" s="102"/>
      <c r="PD17" s="102"/>
      <c r="PE17" s="102"/>
      <c r="PF17" s="102"/>
      <c r="PG17" s="102"/>
      <c r="PH17" s="102"/>
      <c r="PI17" s="102"/>
      <c r="PJ17" s="102"/>
      <c r="PK17" s="102"/>
      <c r="PL17" s="102"/>
      <c r="PM17" s="102"/>
      <c r="PN17" s="102"/>
      <c r="PO17" s="102"/>
      <c r="PP17" s="102"/>
      <c r="PQ17" s="102"/>
      <c r="PR17" s="102"/>
      <c r="PS17" s="102"/>
      <c r="PT17" s="102"/>
      <c r="PU17" s="102"/>
      <c r="PV17" s="102"/>
      <c r="PW17" s="102"/>
      <c r="PX17" s="102"/>
      <c r="PY17" s="102"/>
      <c r="PZ17" s="102"/>
      <c r="QA17" s="102"/>
      <c r="QB17" s="102"/>
      <c r="QC17" s="102"/>
      <c r="QD17" s="102"/>
      <c r="QE17" s="102"/>
      <c r="QF17" s="102"/>
      <c r="QG17" s="102"/>
      <c r="QH17" s="102"/>
      <c r="QI17" s="102"/>
      <c r="QJ17" s="102"/>
      <c r="QK17" s="102"/>
      <c r="QL17" s="102"/>
      <c r="QM17" s="102"/>
      <c r="QN17" s="102"/>
      <c r="QO17" s="102"/>
      <c r="QP17" s="102"/>
      <c r="QQ17" s="102"/>
      <c r="QR17" s="102"/>
      <c r="QS17" s="102"/>
    </row>
    <row r="18" spans="1:462" s="87" customFormat="1" ht="22.35" customHeight="1" thickBot="1" x14ac:dyDescent="0.25">
      <c r="A18" s="460" t="s">
        <v>163</v>
      </c>
      <c r="B18" s="461"/>
      <c r="C18" s="461"/>
      <c r="D18" s="462"/>
      <c r="E18" s="205">
        <f t="shared" ref="E18:J18" si="1">E16-E17</f>
        <v>0</v>
      </c>
      <c r="F18" s="206">
        <f t="shared" si="1"/>
        <v>0</v>
      </c>
      <c r="G18" s="206">
        <f t="shared" si="1"/>
        <v>0</v>
      </c>
      <c r="H18" s="206">
        <f t="shared" si="1"/>
        <v>0</v>
      </c>
      <c r="I18" s="206">
        <f t="shared" si="1"/>
        <v>0</v>
      </c>
      <c r="J18" s="207">
        <f t="shared" si="1"/>
        <v>0</v>
      </c>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c r="IW18" s="88"/>
      <c r="IX18" s="88"/>
      <c r="IY18" s="88"/>
      <c r="IZ18" s="88"/>
      <c r="JA18" s="88"/>
      <c r="JB18" s="88"/>
      <c r="JC18" s="88"/>
      <c r="JD18" s="88"/>
      <c r="JE18" s="88"/>
      <c r="JF18" s="88"/>
      <c r="JG18" s="88"/>
      <c r="JH18" s="88"/>
      <c r="JI18" s="88"/>
      <c r="JJ18" s="88"/>
      <c r="JK18" s="88"/>
      <c r="JL18" s="88"/>
      <c r="JM18" s="88"/>
      <c r="JN18" s="88"/>
      <c r="JO18" s="88"/>
      <c r="JP18" s="88"/>
      <c r="JQ18" s="88"/>
      <c r="JR18" s="88"/>
      <c r="JS18" s="88"/>
      <c r="JT18" s="88"/>
      <c r="JU18" s="88"/>
      <c r="JV18" s="88"/>
      <c r="JW18" s="88"/>
      <c r="JX18" s="88"/>
      <c r="JY18" s="88"/>
      <c r="JZ18" s="88"/>
      <c r="KA18" s="88"/>
      <c r="KB18" s="88"/>
      <c r="KC18" s="88"/>
      <c r="KD18" s="88"/>
      <c r="KE18" s="88"/>
      <c r="KF18" s="88"/>
      <c r="KG18" s="88"/>
      <c r="KH18" s="88"/>
      <c r="KI18" s="88"/>
      <c r="KJ18" s="88"/>
      <c r="KK18" s="88"/>
      <c r="KL18" s="88"/>
      <c r="KM18" s="88"/>
      <c r="KN18" s="88"/>
      <c r="KO18" s="88"/>
      <c r="KP18" s="88"/>
      <c r="KQ18" s="88"/>
      <c r="KR18" s="88"/>
      <c r="KS18" s="88"/>
      <c r="KT18" s="88"/>
      <c r="KU18" s="88"/>
      <c r="KV18" s="88"/>
      <c r="KW18" s="88"/>
      <c r="KX18" s="88"/>
      <c r="KY18" s="88"/>
      <c r="KZ18" s="88"/>
      <c r="LA18" s="88"/>
      <c r="LB18" s="88"/>
      <c r="LC18" s="88"/>
      <c r="LD18" s="88"/>
      <c r="LE18" s="88"/>
      <c r="LF18" s="88"/>
      <c r="LG18" s="88"/>
      <c r="LH18" s="88"/>
      <c r="LI18" s="88"/>
      <c r="LJ18" s="88"/>
      <c r="LK18" s="88"/>
      <c r="LL18" s="88"/>
      <c r="LM18" s="88"/>
      <c r="LN18" s="88"/>
      <c r="LO18" s="88"/>
      <c r="LP18" s="88"/>
      <c r="LQ18" s="88"/>
      <c r="LR18" s="88"/>
      <c r="LS18" s="88"/>
      <c r="LT18" s="88"/>
      <c r="LU18" s="88"/>
      <c r="LV18" s="88"/>
      <c r="LW18" s="88"/>
      <c r="LX18" s="88"/>
      <c r="LY18" s="88"/>
      <c r="LZ18" s="88"/>
      <c r="MA18" s="88"/>
      <c r="MB18" s="88"/>
      <c r="MC18" s="88"/>
      <c r="MD18" s="88"/>
      <c r="ME18" s="88"/>
      <c r="MF18" s="88"/>
      <c r="MG18" s="88"/>
      <c r="MH18" s="88"/>
      <c r="MI18" s="88"/>
      <c r="MJ18" s="88"/>
      <c r="MK18" s="88"/>
      <c r="ML18" s="88"/>
      <c r="MM18" s="88"/>
      <c r="MN18" s="88"/>
      <c r="MO18" s="88"/>
      <c r="MP18" s="88"/>
      <c r="MQ18" s="88"/>
      <c r="MR18" s="88"/>
      <c r="MS18" s="88"/>
      <c r="MT18" s="88"/>
      <c r="MU18" s="88"/>
      <c r="MV18" s="88"/>
      <c r="MW18" s="88"/>
      <c r="MX18" s="88"/>
      <c r="MY18" s="88"/>
      <c r="MZ18" s="88"/>
      <c r="NA18" s="88"/>
      <c r="NB18" s="88"/>
      <c r="NC18" s="88"/>
      <c r="ND18" s="88"/>
      <c r="NE18" s="88"/>
      <c r="NF18" s="88"/>
      <c r="NG18" s="88"/>
      <c r="NH18" s="88"/>
      <c r="NI18" s="88"/>
      <c r="NJ18" s="88"/>
      <c r="NK18" s="88"/>
      <c r="NL18" s="88"/>
      <c r="NM18" s="88"/>
      <c r="NN18" s="88"/>
      <c r="NO18" s="88"/>
      <c r="NP18" s="88"/>
      <c r="NQ18" s="88"/>
      <c r="NR18" s="88"/>
      <c r="NS18" s="88"/>
      <c r="NT18" s="88"/>
      <c r="NU18" s="88"/>
      <c r="NV18" s="88"/>
      <c r="NW18" s="88"/>
      <c r="NX18" s="88"/>
      <c r="NY18" s="88"/>
      <c r="NZ18" s="88"/>
      <c r="OA18" s="88"/>
      <c r="OB18" s="88"/>
      <c r="OC18" s="88"/>
      <c r="OD18" s="88"/>
      <c r="OE18" s="88"/>
      <c r="OF18" s="88"/>
      <c r="OG18" s="88"/>
      <c r="OH18" s="88"/>
      <c r="OI18" s="88"/>
      <c r="OJ18" s="88"/>
      <c r="OK18" s="88"/>
      <c r="OL18" s="88"/>
      <c r="OM18" s="88"/>
      <c r="ON18" s="88"/>
      <c r="OO18" s="88"/>
      <c r="OP18" s="88"/>
      <c r="OQ18" s="88"/>
      <c r="OR18" s="88"/>
      <c r="OS18" s="88"/>
      <c r="OT18" s="88"/>
      <c r="OU18" s="88"/>
      <c r="OV18" s="88"/>
      <c r="OW18" s="88"/>
      <c r="OX18" s="88"/>
      <c r="OY18" s="88"/>
      <c r="OZ18" s="88"/>
      <c r="PA18" s="88"/>
      <c r="PB18" s="88"/>
      <c r="PC18" s="88"/>
      <c r="PD18" s="88"/>
      <c r="PE18" s="88"/>
      <c r="PF18" s="88"/>
      <c r="PG18" s="88"/>
      <c r="PH18" s="88"/>
      <c r="PI18" s="88"/>
      <c r="PJ18" s="88"/>
      <c r="PK18" s="88"/>
      <c r="PL18" s="88"/>
      <c r="PM18" s="88"/>
      <c r="PN18" s="88"/>
      <c r="PO18" s="88"/>
      <c r="PP18" s="88"/>
      <c r="PQ18" s="88"/>
      <c r="PR18" s="88"/>
      <c r="PS18" s="88"/>
      <c r="PT18" s="88"/>
      <c r="PU18" s="88"/>
      <c r="PV18" s="88"/>
      <c r="PW18" s="88"/>
      <c r="PX18" s="88"/>
      <c r="PY18" s="88"/>
      <c r="PZ18" s="88"/>
      <c r="QA18" s="88"/>
      <c r="QB18" s="88"/>
      <c r="QC18" s="88"/>
      <c r="QD18" s="88"/>
      <c r="QE18" s="88"/>
      <c r="QF18" s="88"/>
      <c r="QG18" s="88"/>
      <c r="QH18" s="88"/>
      <c r="QI18" s="88"/>
      <c r="QJ18" s="88"/>
      <c r="QK18" s="88"/>
      <c r="QL18" s="88"/>
      <c r="QM18" s="88"/>
      <c r="QN18" s="88"/>
      <c r="QO18" s="88"/>
      <c r="QP18" s="88"/>
      <c r="QQ18" s="88"/>
      <c r="QR18" s="88"/>
      <c r="QS18" s="88"/>
    </row>
    <row r="19" spans="1:462" s="87" customFormat="1" ht="22.35" customHeight="1" thickBot="1" x14ac:dyDescent="0.25">
      <c r="A19" s="463" t="s">
        <v>183</v>
      </c>
      <c r="B19" s="464"/>
      <c r="C19" s="464"/>
      <c r="D19" s="464"/>
      <c r="E19" s="193">
        <f>E18/E13</f>
        <v>0</v>
      </c>
      <c r="F19" s="193">
        <f t="shared" ref="F19:J19" si="2">F18/F13</f>
        <v>0</v>
      </c>
      <c r="G19" s="193">
        <f t="shared" si="2"/>
        <v>0</v>
      </c>
      <c r="H19" s="193">
        <f t="shared" si="2"/>
        <v>0</v>
      </c>
      <c r="I19" s="193">
        <f t="shared" si="2"/>
        <v>0</v>
      </c>
      <c r="J19" s="193">
        <f t="shared" si="2"/>
        <v>0</v>
      </c>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c r="IW19" s="88"/>
      <c r="IX19" s="88"/>
      <c r="IY19" s="88"/>
      <c r="IZ19" s="88"/>
      <c r="JA19" s="88"/>
      <c r="JB19" s="88"/>
      <c r="JC19" s="88"/>
      <c r="JD19" s="88"/>
      <c r="JE19" s="88"/>
      <c r="JF19" s="88"/>
      <c r="JG19" s="88"/>
      <c r="JH19" s="88"/>
      <c r="JI19" s="88"/>
      <c r="JJ19" s="88"/>
      <c r="JK19" s="88"/>
      <c r="JL19" s="88"/>
      <c r="JM19" s="88"/>
      <c r="JN19" s="88"/>
      <c r="JO19" s="88"/>
      <c r="JP19" s="88"/>
      <c r="JQ19" s="88"/>
      <c r="JR19" s="88"/>
      <c r="JS19" s="88"/>
      <c r="JT19" s="88"/>
      <c r="JU19" s="88"/>
      <c r="JV19" s="88"/>
      <c r="JW19" s="88"/>
      <c r="JX19" s="88"/>
      <c r="JY19" s="88"/>
      <c r="JZ19" s="88"/>
      <c r="KA19" s="88"/>
      <c r="KB19" s="88"/>
      <c r="KC19" s="88"/>
      <c r="KD19" s="88"/>
      <c r="KE19" s="88"/>
      <c r="KF19" s="88"/>
      <c r="KG19" s="88"/>
      <c r="KH19" s="88"/>
      <c r="KI19" s="88"/>
      <c r="KJ19" s="88"/>
      <c r="KK19" s="88"/>
      <c r="KL19" s="88"/>
      <c r="KM19" s="88"/>
      <c r="KN19" s="88"/>
      <c r="KO19" s="88"/>
      <c r="KP19" s="88"/>
      <c r="KQ19" s="88"/>
      <c r="KR19" s="88"/>
      <c r="KS19" s="88"/>
      <c r="KT19" s="88"/>
      <c r="KU19" s="88"/>
      <c r="KV19" s="88"/>
      <c r="KW19" s="88"/>
      <c r="KX19" s="88"/>
      <c r="KY19" s="88"/>
      <c r="KZ19" s="88"/>
      <c r="LA19" s="88"/>
      <c r="LB19" s="88"/>
      <c r="LC19" s="88"/>
      <c r="LD19" s="88"/>
      <c r="LE19" s="88"/>
      <c r="LF19" s="88"/>
      <c r="LG19" s="88"/>
      <c r="LH19" s="88"/>
      <c r="LI19" s="88"/>
      <c r="LJ19" s="88"/>
      <c r="LK19" s="88"/>
      <c r="LL19" s="88"/>
      <c r="LM19" s="88"/>
      <c r="LN19" s="88"/>
      <c r="LO19" s="88"/>
      <c r="LP19" s="88"/>
      <c r="LQ19" s="88"/>
      <c r="LR19" s="88"/>
      <c r="LS19" s="88"/>
      <c r="LT19" s="88"/>
      <c r="LU19" s="88"/>
      <c r="LV19" s="88"/>
      <c r="LW19" s="88"/>
      <c r="LX19" s="88"/>
      <c r="LY19" s="88"/>
      <c r="LZ19" s="88"/>
      <c r="MA19" s="88"/>
      <c r="MB19" s="88"/>
      <c r="MC19" s="88"/>
      <c r="MD19" s="88"/>
      <c r="ME19" s="88"/>
      <c r="MF19" s="88"/>
      <c r="MG19" s="88"/>
      <c r="MH19" s="88"/>
      <c r="MI19" s="88"/>
      <c r="MJ19" s="88"/>
      <c r="MK19" s="88"/>
      <c r="ML19" s="88"/>
      <c r="MM19" s="88"/>
      <c r="MN19" s="88"/>
      <c r="MO19" s="88"/>
      <c r="MP19" s="88"/>
      <c r="MQ19" s="88"/>
      <c r="MR19" s="88"/>
      <c r="MS19" s="88"/>
      <c r="MT19" s="88"/>
      <c r="MU19" s="88"/>
      <c r="MV19" s="88"/>
      <c r="MW19" s="88"/>
      <c r="MX19" s="88"/>
      <c r="MY19" s="88"/>
      <c r="MZ19" s="88"/>
      <c r="NA19" s="88"/>
      <c r="NB19" s="88"/>
      <c r="NC19" s="88"/>
      <c r="ND19" s="88"/>
      <c r="NE19" s="88"/>
      <c r="NF19" s="88"/>
      <c r="NG19" s="88"/>
      <c r="NH19" s="88"/>
      <c r="NI19" s="88"/>
      <c r="NJ19" s="88"/>
      <c r="NK19" s="88"/>
      <c r="NL19" s="88"/>
      <c r="NM19" s="88"/>
      <c r="NN19" s="88"/>
      <c r="NO19" s="88"/>
      <c r="NP19" s="88"/>
      <c r="NQ19" s="88"/>
      <c r="NR19" s="88"/>
      <c r="NS19" s="88"/>
      <c r="NT19" s="88"/>
      <c r="NU19" s="88"/>
      <c r="NV19" s="88"/>
      <c r="NW19" s="88"/>
      <c r="NX19" s="88"/>
      <c r="NY19" s="88"/>
      <c r="NZ19" s="88"/>
      <c r="OA19" s="88"/>
      <c r="OB19" s="88"/>
      <c r="OC19" s="88"/>
      <c r="OD19" s="88"/>
      <c r="OE19" s="88"/>
      <c r="OF19" s="88"/>
      <c r="OG19" s="88"/>
      <c r="OH19" s="88"/>
      <c r="OI19" s="88"/>
      <c r="OJ19" s="88"/>
      <c r="OK19" s="88"/>
      <c r="OL19" s="88"/>
      <c r="OM19" s="88"/>
      <c r="ON19" s="88"/>
      <c r="OO19" s="88"/>
      <c r="OP19" s="88"/>
      <c r="OQ19" s="88"/>
      <c r="OR19" s="88"/>
      <c r="OS19" s="88"/>
      <c r="OT19" s="88"/>
      <c r="OU19" s="88"/>
      <c r="OV19" s="88"/>
      <c r="OW19" s="88"/>
      <c r="OX19" s="88"/>
      <c r="OY19" s="88"/>
      <c r="OZ19" s="88"/>
      <c r="PA19" s="88"/>
      <c r="PB19" s="88"/>
      <c r="PC19" s="88"/>
      <c r="PD19" s="88"/>
      <c r="PE19" s="88"/>
      <c r="PF19" s="88"/>
      <c r="PG19" s="88"/>
      <c r="PH19" s="88"/>
      <c r="PI19" s="88"/>
      <c r="PJ19" s="88"/>
      <c r="PK19" s="88"/>
      <c r="PL19" s="88"/>
      <c r="PM19" s="88"/>
      <c r="PN19" s="88"/>
      <c r="PO19" s="88"/>
      <c r="PP19" s="88"/>
      <c r="PQ19" s="88"/>
      <c r="PR19" s="88"/>
      <c r="PS19" s="88"/>
      <c r="PT19" s="88"/>
      <c r="PU19" s="88"/>
      <c r="PV19" s="88"/>
      <c r="PW19" s="88"/>
      <c r="PX19" s="88"/>
      <c r="PY19" s="88"/>
      <c r="PZ19" s="88"/>
      <c r="QA19" s="88"/>
      <c r="QB19" s="88"/>
      <c r="QC19" s="88"/>
      <c r="QD19" s="88"/>
      <c r="QE19" s="88"/>
      <c r="QF19" s="88"/>
      <c r="QG19" s="88"/>
      <c r="QH19" s="88"/>
      <c r="QI19" s="88"/>
      <c r="QJ19" s="88"/>
      <c r="QK19" s="88"/>
      <c r="QL19" s="88"/>
      <c r="QM19" s="88"/>
      <c r="QN19" s="88"/>
      <c r="QO19" s="88"/>
      <c r="QP19" s="88"/>
      <c r="QQ19" s="88"/>
      <c r="QR19" s="88"/>
      <c r="QS19" s="88"/>
    </row>
    <row r="20" spans="1:462" s="87" customFormat="1" ht="22.35" customHeight="1" thickBot="1" x14ac:dyDescent="0.25">
      <c r="A20" s="451" t="s">
        <v>185</v>
      </c>
      <c r="B20" s="452"/>
      <c r="C20" s="452"/>
      <c r="D20" s="452"/>
      <c r="E20" s="183">
        <f>E19*0.1</f>
        <v>0</v>
      </c>
      <c r="F20" s="192">
        <f t="shared" ref="F20:J20" si="3">F19*0.1</f>
        <v>0</v>
      </c>
      <c r="G20" s="184">
        <f t="shared" si="3"/>
        <v>0</v>
      </c>
      <c r="H20" s="185">
        <f t="shared" si="3"/>
        <v>0</v>
      </c>
      <c r="I20" s="185">
        <f t="shared" si="3"/>
        <v>0</v>
      </c>
      <c r="J20" s="186">
        <f t="shared" si="3"/>
        <v>0</v>
      </c>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c r="IT20" s="88"/>
      <c r="IU20" s="88"/>
      <c r="IV20" s="88"/>
      <c r="IW20" s="88"/>
      <c r="IX20" s="88"/>
      <c r="IY20" s="88"/>
      <c r="IZ20" s="88"/>
      <c r="JA20" s="88"/>
      <c r="JB20" s="88"/>
      <c r="JC20" s="88"/>
      <c r="JD20" s="88"/>
      <c r="JE20" s="88"/>
      <c r="JF20" s="88"/>
      <c r="JG20" s="88"/>
      <c r="JH20" s="88"/>
      <c r="JI20" s="88"/>
      <c r="JJ20" s="88"/>
      <c r="JK20" s="88"/>
      <c r="JL20" s="88"/>
      <c r="JM20" s="88"/>
      <c r="JN20" s="88"/>
      <c r="JO20" s="88"/>
      <c r="JP20" s="88"/>
      <c r="JQ20" s="88"/>
      <c r="JR20" s="88"/>
      <c r="JS20" s="88"/>
      <c r="JT20" s="88"/>
      <c r="JU20" s="88"/>
      <c r="JV20" s="88"/>
      <c r="JW20" s="88"/>
      <c r="JX20" s="88"/>
      <c r="JY20" s="88"/>
      <c r="JZ20" s="88"/>
      <c r="KA20" s="88"/>
      <c r="KB20" s="88"/>
      <c r="KC20" s="88"/>
      <c r="KD20" s="88"/>
      <c r="KE20" s="88"/>
      <c r="KF20" s="88"/>
      <c r="KG20" s="88"/>
      <c r="KH20" s="88"/>
      <c r="KI20" s="88"/>
      <c r="KJ20" s="88"/>
      <c r="KK20" s="88"/>
      <c r="KL20" s="88"/>
      <c r="KM20" s="88"/>
      <c r="KN20" s="88"/>
      <c r="KO20" s="88"/>
      <c r="KP20" s="88"/>
      <c r="KQ20" s="88"/>
      <c r="KR20" s="88"/>
      <c r="KS20" s="88"/>
      <c r="KT20" s="88"/>
      <c r="KU20" s="88"/>
      <c r="KV20" s="88"/>
      <c r="KW20" s="88"/>
      <c r="KX20" s="88"/>
      <c r="KY20" s="88"/>
      <c r="KZ20" s="88"/>
      <c r="LA20" s="88"/>
      <c r="LB20" s="88"/>
      <c r="LC20" s="88"/>
      <c r="LD20" s="88"/>
      <c r="LE20" s="88"/>
      <c r="LF20" s="88"/>
      <c r="LG20" s="88"/>
      <c r="LH20" s="88"/>
      <c r="LI20" s="88"/>
      <c r="LJ20" s="88"/>
      <c r="LK20" s="88"/>
      <c r="LL20" s="88"/>
      <c r="LM20" s="88"/>
      <c r="LN20" s="88"/>
      <c r="LO20" s="88"/>
      <c r="LP20" s="88"/>
      <c r="LQ20" s="88"/>
      <c r="LR20" s="88"/>
      <c r="LS20" s="88"/>
      <c r="LT20" s="88"/>
      <c r="LU20" s="88"/>
      <c r="LV20" s="88"/>
      <c r="LW20" s="88"/>
      <c r="LX20" s="88"/>
      <c r="LY20" s="88"/>
      <c r="LZ20" s="88"/>
      <c r="MA20" s="88"/>
      <c r="MB20" s="88"/>
      <c r="MC20" s="88"/>
      <c r="MD20" s="88"/>
      <c r="ME20" s="88"/>
      <c r="MF20" s="88"/>
      <c r="MG20" s="88"/>
      <c r="MH20" s="88"/>
      <c r="MI20" s="88"/>
      <c r="MJ20" s="88"/>
      <c r="MK20" s="88"/>
      <c r="ML20" s="88"/>
      <c r="MM20" s="88"/>
      <c r="MN20" s="88"/>
      <c r="MO20" s="88"/>
      <c r="MP20" s="88"/>
      <c r="MQ20" s="88"/>
      <c r="MR20" s="88"/>
      <c r="MS20" s="88"/>
      <c r="MT20" s="88"/>
      <c r="MU20" s="88"/>
      <c r="MV20" s="88"/>
      <c r="MW20" s="88"/>
      <c r="MX20" s="88"/>
      <c r="MY20" s="88"/>
      <c r="MZ20" s="88"/>
      <c r="NA20" s="88"/>
      <c r="NB20" s="88"/>
      <c r="NC20" s="88"/>
      <c r="ND20" s="88"/>
      <c r="NE20" s="88"/>
      <c r="NF20" s="88"/>
      <c r="NG20" s="88"/>
      <c r="NH20" s="88"/>
      <c r="NI20" s="88"/>
      <c r="NJ20" s="88"/>
      <c r="NK20" s="88"/>
      <c r="NL20" s="88"/>
      <c r="NM20" s="88"/>
      <c r="NN20" s="88"/>
      <c r="NO20" s="88"/>
      <c r="NP20" s="88"/>
      <c r="NQ20" s="88"/>
      <c r="NR20" s="88"/>
      <c r="NS20" s="88"/>
      <c r="NT20" s="88"/>
      <c r="NU20" s="88"/>
      <c r="NV20" s="88"/>
      <c r="NW20" s="88"/>
      <c r="NX20" s="88"/>
      <c r="NY20" s="88"/>
      <c r="NZ20" s="88"/>
      <c r="OA20" s="88"/>
      <c r="OB20" s="88"/>
      <c r="OC20" s="88"/>
      <c r="OD20" s="88"/>
      <c r="OE20" s="88"/>
      <c r="OF20" s="88"/>
      <c r="OG20" s="88"/>
      <c r="OH20" s="88"/>
      <c r="OI20" s="88"/>
      <c r="OJ20" s="88"/>
      <c r="OK20" s="88"/>
      <c r="OL20" s="88"/>
      <c r="OM20" s="88"/>
      <c r="ON20" s="88"/>
      <c r="OO20" s="88"/>
      <c r="OP20" s="88"/>
      <c r="OQ20" s="88"/>
      <c r="OR20" s="88"/>
      <c r="OS20" s="88"/>
      <c r="OT20" s="88"/>
      <c r="OU20" s="88"/>
      <c r="OV20" s="88"/>
      <c r="OW20" s="88"/>
      <c r="OX20" s="88"/>
      <c r="OY20" s="88"/>
      <c r="OZ20" s="88"/>
      <c r="PA20" s="88"/>
      <c r="PB20" s="88"/>
      <c r="PC20" s="88"/>
      <c r="PD20" s="88"/>
      <c r="PE20" s="88"/>
      <c r="PF20" s="88"/>
      <c r="PG20" s="88"/>
      <c r="PH20" s="88"/>
      <c r="PI20" s="88"/>
      <c r="PJ20" s="88"/>
      <c r="PK20" s="88"/>
      <c r="PL20" s="88"/>
      <c r="PM20" s="88"/>
      <c r="PN20" s="88"/>
      <c r="PO20" s="88"/>
      <c r="PP20" s="88"/>
      <c r="PQ20" s="88"/>
      <c r="PR20" s="88"/>
      <c r="PS20" s="88"/>
      <c r="PT20" s="88"/>
      <c r="PU20" s="88"/>
      <c r="PV20" s="88"/>
      <c r="PW20" s="88"/>
      <c r="PX20" s="88"/>
      <c r="PY20" s="88"/>
      <c r="PZ20" s="88"/>
      <c r="QA20" s="88"/>
      <c r="QB20" s="88"/>
      <c r="QC20" s="88"/>
      <c r="QD20" s="88"/>
      <c r="QE20" s="88"/>
      <c r="QF20" s="88"/>
      <c r="QG20" s="88"/>
      <c r="QH20" s="88"/>
      <c r="QI20" s="88"/>
      <c r="QJ20" s="88"/>
      <c r="QK20" s="88"/>
      <c r="QL20" s="88"/>
      <c r="QM20" s="88"/>
      <c r="QN20" s="88"/>
      <c r="QO20" s="88"/>
      <c r="QP20" s="88"/>
      <c r="QQ20" s="88"/>
      <c r="QR20" s="88"/>
      <c r="QS20" s="88"/>
    </row>
    <row r="21" spans="1:462" s="86" customFormat="1" ht="22.35" customHeight="1" thickBot="1" x14ac:dyDescent="0.25">
      <c r="A21" s="465" t="s">
        <v>4</v>
      </c>
      <c r="B21" s="466"/>
      <c r="C21" s="466"/>
      <c r="D21" s="466"/>
      <c r="E21" s="187">
        <f>E19+E20</f>
        <v>0</v>
      </c>
      <c r="F21" s="188">
        <f>F19+F20</f>
        <v>0</v>
      </c>
      <c r="G21" s="189">
        <f t="shared" ref="G21:J21" si="4">G19+G20</f>
        <v>0</v>
      </c>
      <c r="H21" s="189">
        <f t="shared" si="4"/>
        <v>0</v>
      </c>
      <c r="I21" s="189">
        <f t="shared" si="4"/>
        <v>0</v>
      </c>
      <c r="J21" s="190">
        <f t="shared" si="4"/>
        <v>0</v>
      </c>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row>
    <row r="22" spans="1:462" s="86" customFormat="1" ht="22.35" customHeight="1" thickBot="1" x14ac:dyDescent="0.25">
      <c r="A22" s="467"/>
      <c r="B22" s="467"/>
      <c r="C22" s="467"/>
      <c r="D22" s="467"/>
      <c r="E22" s="467"/>
      <c r="F22" s="467"/>
      <c r="G22" s="467"/>
      <c r="H22" s="467"/>
      <c r="I22" s="467"/>
      <c r="J22" s="467"/>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c r="IU22" s="105"/>
      <c r="IV22" s="105"/>
      <c r="IW22" s="105"/>
      <c r="IX22" s="105"/>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5"/>
      <c r="NJ22" s="105"/>
      <c r="NK22" s="105"/>
      <c r="NL22" s="105"/>
      <c r="NM22" s="105"/>
      <c r="NN22" s="105"/>
      <c r="NO22" s="105"/>
      <c r="NP22" s="105"/>
      <c r="NQ22" s="105"/>
      <c r="NR22" s="105"/>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row>
    <row r="23" spans="1:462" s="86" customFormat="1" ht="22.35" customHeight="1" thickBot="1" x14ac:dyDescent="0.25">
      <c r="A23" s="432" t="s">
        <v>184</v>
      </c>
      <c r="B23" s="433"/>
      <c r="C23" s="433"/>
      <c r="D23" s="433"/>
      <c r="E23" s="433"/>
      <c r="F23" s="433"/>
      <c r="G23" s="433"/>
      <c r="H23" s="433"/>
      <c r="I23" s="433"/>
      <c r="J23" s="434"/>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c r="IU23" s="105"/>
      <c r="IV23" s="105"/>
      <c r="IW23" s="105"/>
      <c r="IX23" s="105"/>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5"/>
      <c r="NJ23" s="105"/>
      <c r="NK23" s="105"/>
      <c r="NL23" s="105"/>
      <c r="NM23" s="105"/>
      <c r="NN23" s="105"/>
      <c r="NO23" s="105"/>
      <c r="NP23" s="105"/>
      <c r="NQ23" s="105"/>
      <c r="NR23" s="105"/>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row>
    <row r="24" spans="1:462" s="87" customFormat="1" ht="13.5" customHeight="1" x14ac:dyDescent="0.2">
      <c r="A24" s="435" t="s">
        <v>264</v>
      </c>
      <c r="B24" s="436"/>
      <c r="C24" s="436"/>
      <c r="D24" s="436"/>
      <c r="E24" s="436"/>
      <c r="F24" s="436"/>
      <c r="G24" s="436"/>
      <c r="H24" s="436"/>
      <c r="I24" s="436"/>
      <c r="J24" s="437"/>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c r="IT24" s="88"/>
      <c r="IU24" s="88"/>
      <c r="IV24" s="88"/>
      <c r="IW24" s="88"/>
      <c r="IX24" s="88"/>
      <c r="IY24" s="88"/>
      <c r="IZ24" s="88"/>
      <c r="JA24" s="88"/>
      <c r="JB24" s="88"/>
      <c r="JC24" s="88"/>
      <c r="JD24" s="88"/>
      <c r="JE24" s="88"/>
      <c r="JF24" s="88"/>
      <c r="JG24" s="88"/>
      <c r="JH24" s="88"/>
      <c r="JI24" s="88"/>
      <c r="JJ24" s="88"/>
      <c r="JK24" s="88"/>
      <c r="JL24" s="88"/>
      <c r="JM24" s="88"/>
      <c r="JN24" s="88"/>
      <c r="JO24" s="88"/>
      <c r="JP24" s="88"/>
      <c r="JQ24" s="88"/>
      <c r="JR24" s="88"/>
      <c r="JS24" s="88"/>
      <c r="JT24" s="88"/>
      <c r="JU24" s="88"/>
      <c r="JV24" s="88"/>
      <c r="JW24" s="88"/>
      <c r="JX24" s="88"/>
      <c r="JY24" s="88"/>
      <c r="JZ24" s="88"/>
      <c r="KA24" s="88"/>
      <c r="KB24" s="88"/>
      <c r="KC24" s="88"/>
      <c r="KD24" s="88"/>
      <c r="KE24" s="88"/>
      <c r="KF24" s="88"/>
      <c r="KG24" s="88"/>
      <c r="KH24" s="88"/>
      <c r="KI24" s="88"/>
      <c r="KJ24" s="88"/>
      <c r="KK24" s="88"/>
      <c r="KL24" s="88"/>
      <c r="KM24" s="88"/>
      <c r="KN24" s="88"/>
      <c r="KO24" s="88"/>
      <c r="KP24" s="88"/>
      <c r="KQ24" s="88"/>
      <c r="KR24" s="88"/>
      <c r="KS24" s="88"/>
      <c r="KT24" s="88"/>
      <c r="KU24" s="88"/>
      <c r="KV24" s="88"/>
      <c r="KW24" s="88"/>
      <c r="KX24" s="88"/>
      <c r="KY24" s="88"/>
      <c r="KZ24" s="88"/>
      <c r="LA24" s="88"/>
      <c r="LB24" s="88"/>
      <c r="LC24" s="88"/>
      <c r="LD24" s="88"/>
      <c r="LE24" s="88"/>
      <c r="LF24" s="88"/>
      <c r="LG24" s="88"/>
      <c r="LH24" s="88"/>
      <c r="LI24" s="88"/>
      <c r="LJ24" s="88"/>
      <c r="LK24" s="88"/>
      <c r="LL24" s="88"/>
      <c r="LM24" s="88"/>
      <c r="LN24" s="88"/>
      <c r="LO24" s="88"/>
      <c r="LP24" s="88"/>
      <c r="LQ24" s="88"/>
      <c r="LR24" s="88"/>
      <c r="LS24" s="88"/>
      <c r="LT24" s="88"/>
      <c r="LU24" s="88"/>
      <c r="LV24" s="88"/>
      <c r="LW24" s="88"/>
      <c r="LX24" s="88"/>
      <c r="LY24" s="88"/>
      <c r="LZ24" s="88"/>
      <c r="MA24" s="88"/>
      <c r="MB24" s="88"/>
      <c r="MC24" s="88"/>
      <c r="MD24" s="88"/>
      <c r="ME24" s="88"/>
      <c r="MF24" s="88"/>
      <c r="MG24" s="88"/>
      <c r="MH24" s="88"/>
      <c r="MI24" s="88"/>
      <c r="MJ24" s="88"/>
      <c r="MK24" s="88"/>
      <c r="ML24" s="88"/>
      <c r="MM24" s="88"/>
      <c r="MN24" s="88"/>
      <c r="MO24" s="88"/>
      <c r="MP24" s="88"/>
      <c r="MQ24" s="88"/>
      <c r="MR24" s="88"/>
      <c r="MS24" s="88"/>
      <c r="MT24" s="88"/>
      <c r="MU24" s="88"/>
      <c r="MV24" s="88"/>
      <c r="MW24" s="88"/>
      <c r="MX24" s="88"/>
      <c r="MY24" s="88"/>
      <c r="MZ24" s="88"/>
      <c r="NA24" s="88"/>
      <c r="NB24" s="88"/>
      <c r="NC24" s="88"/>
      <c r="ND24" s="88"/>
      <c r="NE24" s="88"/>
      <c r="NF24" s="88"/>
      <c r="NG24" s="88"/>
      <c r="NH24" s="88"/>
      <c r="NI24" s="88"/>
      <c r="NJ24" s="88"/>
      <c r="NK24" s="88"/>
      <c r="NL24" s="88"/>
      <c r="NM24" s="88"/>
      <c r="NN24" s="88"/>
      <c r="NO24" s="88"/>
      <c r="NP24" s="88"/>
      <c r="NQ24" s="88"/>
      <c r="NR24" s="88"/>
      <c r="NS24" s="88"/>
      <c r="NT24" s="88"/>
      <c r="NU24" s="88"/>
      <c r="NV24" s="88"/>
      <c r="NW24" s="88"/>
      <c r="NX24" s="88"/>
      <c r="NY24" s="88"/>
      <c r="NZ24" s="88"/>
      <c r="OA24" s="88"/>
      <c r="OB24" s="88"/>
      <c r="OC24" s="88"/>
      <c r="OD24" s="88"/>
      <c r="OE24" s="88"/>
      <c r="OF24" s="88"/>
      <c r="OG24" s="88"/>
      <c r="OH24" s="88"/>
      <c r="OI24" s="88"/>
      <c r="OJ24" s="88"/>
      <c r="OK24" s="88"/>
      <c r="OL24" s="88"/>
      <c r="OM24" s="88"/>
      <c r="ON24" s="88"/>
      <c r="OO24" s="88"/>
      <c r="OP24" s="88"/>
      <c r="OQ24" s="88"/>
      <c r="OR24" s="88"/>
      <c r="OS24" s="88"/>
      <c r="OT24" s="88"/>
      <c r="OU24" s="88"/>
      <c r="OV24" s="88"/>
      <c r="OW24" s="88"/>
      <c r="OX24" s="88"/>
      <c r="OY24" s="88"/>
      <c r="OZ24" s="88"/>
      <c r="PA24" s="88"/>
      <c r="PB24" s="88"/>
      <c r="PC24" s="88"/>
      <c r="PD24" s="88"/>
      <c r="PE24" s="88"/>
      <c r="PF24" s="88"/>
      <c r="PG24" s="88"/>
      <c r="PH24" s="88"/>
      <c r="PI24" s="88"/>
      <c r="PJ24" s="88"/>
      <c r="PK24" s="88"/>
      <c r="PL24" s="88"/>
      <c r="PM24" s="88"/>
      <c r="PN24" s="88"/>
      <c r="PO24" s="88"/>
      <c r="PP24" s="88"/>
      <c r="PQ24" s="88"/>
      <c r="PR24" s="88"/>
      <c r="PS24" s="88"/>
      <c r="PT24" s="88"/>
      <c r="PU24" s="88"/>
      <c r="PV24" s="88"/>
      <c r="PW24" s="88"/>
      <c r="PX24" s="88"/>
      <c r="PY24" s="88"/>
      <c r="PZ24" s="88"/>
      <c r="QA24" s="88"/>
      <c r="QB24" s="88"/>
      <c r="QC24" s="88"/>
      <c r="QD24" s="88"/>
      <c r="QE24" s="88"/>
      <c r="QF24" s="88"/>
      <c r="QG24" s="88"/>
      <c r="QH24" s="88"/>
      <c r="QI24" s="88"/>
      <c r="QJ24" s="88"/>
      <c r="QK24" s="88"/>
      <c r="QL24" s="88"/>
      <c r="QM24" s="88"/>
      <c r="QN24" s="88"/>
      <c r="QO24" s="88"/>
      <c r="QP24" s="88"/>
    </row>
    <row r="25" spans="1:462" s="87" customFormat="1" ht="13.5" customHeight="1" x14ac:dyDescent="0.2">
      <c r="A25" s="470"/>
      <c r="B25" s="471"/>
      <c r="C25" s="471"/>
      <c r="D25" s="471"/>
      <c r="E25" s="471"/>
      <c r="F25" s="471"/>
      <c r="G25" s="471"/>
      <c r="H25" s="471"/>
      <c r="I25" s="471"/>
      <c r="J25" s="472"/>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c r="IW25" s="88"/>
      <c r="IX25" s="88"/>
      <c r="IY25" s="88"/>
      <c r="IZ25" s="88"/>
      <c r="JA25" s="88"/>
      <c r="JB25" s="88"/>
      <c r="JC25" s="88"/>
      <c r="JD25" s="88"/>
      <c r="JE25" s="88"/>
      <c r="JF25" s="88"/>
      <c r="JG25" s="88"/>
      <c r="JH25" s="88"/>
      <c r="JI25" s="88"/>
      <c r="JJ25" s="88"/>
      <c r="JK25" s="88"/>
      <c r="JL25" s="88"/>
      <c r="JM25" s="88"/>
      <c r="JN25" s="88"/>
      <c r="JO25" s="88"/>
      <c r="JP25" s="88"/>
      <c r="JQ25" s="88"/>
      <c r="JR25" s="88"/>
      <c r="JS25" s="88"/>
      <c r="JT25" s="88"/>
      <c r="JU25" s="88"/>
      <c r="JV25" s="88"/>
      <c r="JW25" s="88"/>
      <c r="JX25" s="88"/>
      <c r="JY25" s="88"/>
      <c r="JZ25" s="88"/>
      <c r="KA25" s="88"/>
      <c r="KB25" s="88"/>
      <c r="KC25" s="88"/>
      <c r="KD25" s="88"/>
      <c r="KE25" s="88"/>
      <c r="KF25" s="88"/>
      <c r="KG25" s="88"/>
      <c r="KH25" s="88"/>
      <c r="KI25" s="88"/>
      <c r="KJ25" s="88"/>
      <c r="KK25" s="88"/>
      <c r="KL25" s="88"/>
      <c r="KM25" s="88"/>
      <c r="KN25" s="88"/>
      <c r="KO25" s="88"/>
      <c r="KP25" s="88"/>
      <c r="KQ25" s="88"/>
      <c r="KR25" s="88"/>
      <c r="KS25" s="88"/>
      <c r="KT25" s="88"/>
      <c r="KU25" s="88"/>
      <c r="KV25" s="88"/>
      <c r="KW25" s="88"/>
      <c r="KX25" s="88"/>
      <c r="KY25" s="88"/>
      <c r="KZ25" s="88"/>
      <c r="LA25" s="88"/>
      <c r="LB25" s="88"/>
      <c r="LC25" s="88"/>
      <c r="LD25" s="88"/>
      <c r="LE25" s="88"/>
      <c r="LF25" s="88"/>
      <c r="LG25" s="88"/>
      <c r="LH25" s="88"/>
      <c r="LI25" s="88"/>
      <c r="LJ25" s="88"/>
      <c r="LK25" s="88"/>
      <c r="LL25" s="88"/>
      <c r="LM25" s="88"/>
      <c r="LN25" s="88"/>
      <c r="LO25" s="88"/>
      <c r="LP25" s="88"/>
      <c r="LQ25" s="88"/>
      <c r="LR25" s="88"/>
      <c r="LS25" s="88"/>
      <c r="LT25" s="88"/>
      <c r="LU25" s="88"/>
      <c r="LV25" s="88"/>
      <c r="LW25" s="88"/>
      <c r="LX25" s="88"/>
      <c r="LY25" s="88"/>
      <c r="LZ25" s="88"/>
      <c r="MA25" s="88"/>
      <c r="MB25" s="88"/>
      <c r="MC25" s="88"/>
      <c r="MD25" s="88"/>
      <c r="ME25" s="88"/>
      <c r="MF25" s="88"/>
      <c r="MG25" s="88"/>
      <c r="MH25" s="88"/>
      <c r="MI25" s="88"/>
      <c r="MJ25" s="88"/>
      <c r="MK25" s="88"/>
      <c r="ML25" s="88"/>
      <c r="MM25" s="88"/>
      <c r="MN25" s="88"/>
      <c r="MO25" s="88"/>
      <c r="MP25" s="88"/>
      <c r="MQ25" s="88"/>
      <c r="MR25" s="88"/>
      <c r="MS25" s="88"/>
      <c r="MT25" s="88"/>
      <c r="MU25" s="88"/>
      <c r="MV25" s="88"/>
      <c r="MW25" s="88"/>
      <c r="MX25" s="88"/>
      <c r="MY25" s="88"/>
      <c r="MZ25" s="88"/>
      <c r="NA25" s="88"/>
      <c r="NB25" s="88"/>
      <c r="NC25" s="88"/>
      <c r="ND25" s="88"/>
      <c r="NE25" s="88"/>
      <c r="NF25" s="88"/>
      <c r="NG25" s="88"/>
      <c r="NH25" s="88"/>
      <c r="NI25" s="88"/>
      <c r="NJ25" s="88"/>
      <c r="NK25" s="88"/>
      <c r="NL25" s="88"/>
      <c r="NM25" s="88"/>
      <c r="NN25" s="88"/>
      <c r="NO25" s="88"/>
      <c r="NP25" s="88"/>
      <c r="NQ25" s="88"/>
      <c r="NR25" s="88"/>
      <c r="NS25" s="88"/>
      <c r="NT25" s="88"/>
      <c r="NU25" s="88"/>
      <c r="NV25" s="88"/>
      <c r="NW25" s="88"/>
      <c r="NX25" s="88"/>
      <c r="NY25" s="88"/>
      <c r="NZ25" s="88"/>
      <c r="OA25" s="88"/>
      <c r="OB25" s="88"/>
      <c r="OC25" s="88"/>
      <c r="OD25" s="88"/>
      <c r="OE25" s="88"/>
      <c r="OF25" s="88"/>
      <c r="OG25" s="88"/>
      <c r="OH25" s="88"/>
      <c r="OI25" s="88"/>
      <c r="OJ25" s="88"/>
      <c r="OK25" s="88"/>
      <c r="OL25" s="88"/>
      <c r="OM25" s="88"/>
      <c r="ON25" s="88"/>
      <c r="OO25" s="88"/>
      <c r="OP25" s="88"/>
      <c r="OQ25" s="88"/>
      <c r="OR25" s="88"/>
      <c r="OS25" s="88"/>
      <c r="OT25" s="88"/>
      <c r="OU25" s="88"/>
      <c r="OV25" s="88"/>
      <c r="OW25" s="88"/>
      <c r="OX25" s="88"/>
      <c r="OY25" s="88"/>
      <c r="OZ25" s="88"/>
      <c r="PA25" s="88"/>
      <c r="PB25" s="88"/>
      <c r="PC25" s="88"/>
      <c r="PD25" s="88"/>
      <c r="PE25" s="88"/>
      <c r="PF25" s="88"/>
      <c r="PG25" s="88"/>
      <c r="PH25" s="88"/>
      <c r="PI25" s="88"/>
      <c r="PJ25" s="88"/>
      <c r="PK25" s="88"/>
      <c r="PL25" s="88"/>
      <c r="PM25" s="88"/>
      <c r="PN25" s="88"/>
      <c r="PO25" s="88"/>
      <c r="PP25" s="88"/>
      <c r="PQ25" s="88"/>
      <c r="PR25" s="88"/>
      <c r="PS25" s="88"/>
      <c r="PT25" s="88"/>
      <c r="PU25" s="88"/>
      <c r="PV25" s="88"/>
      <c r="PW25" s="88"/>
      <c r="PX25" s="88"/>
      <c r="PY25" s="88"/>
      <c r="PZ25" s="88"/>
      <c r="QA25" s="88"/>
      <c r="QB25" s="88"/>
      <c r="QC25" s="88"/>
      <c r="QD25" s="88"/>
      <c r="QE25" s="88"/>
      <c r="QF25" s="88"/>
      <c r="QG25" s="88"/>
      <c r="QH25" s="88"/>
      <c r="QI25" s="88"/>
      <c r="QJ25" s="88"/>
      <c r="QK25" s="88"/>
      <c r="QL25" s="88"/>
      <c r="QM25" s="88"/>
      <c r="QN25" s="88"/>
      <c r="QO25" s="88"/>
      <c r="QP25" s="88"/>
    </row>
    <row r="26" spans="1:462" s="87" customFormat="1" ht="13.5" customHeight="1" x14ac:dyDescent="0.2">
      <c r="A26" s="470"/>
      <c r="B26" s="471"/>
      <c r="C26" s="471"/>
      <c r="D26" s="471"/>
      <c r="E26" s="471"/>
      <c r="F26" s="471"/>
      <c r="G26" s="471"/>
      <c r="H26" s="471"/>
      <c r="I26" s="471"/>
      <c r="J26" s="472"/>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c r="IW26" s="88"/>
      <c r="IX26" s="88"/>
      <c r="IY26" s="88"/>
      <c r="IZ26" s="88"/>
      <c r="JA26" s="88"/>
      <c r="JB26" s="88"/>
      <c r="JC26" s="88"/>
      <c r="JD26" s="88"/>
      <c r="JE26" s="88"/>
      <c r="JF26" s="88"/>
      <c r="JG26" s="88"/>
      <c r="JH26" s="88"/>
      <c r="JI26" s="88"/>
      <c r="JJ26" s="88"/>
      <c r="JK26" s="88"/>
      <c r="JL26" s="88"/>
      <c r="JM26" s="88"/>
      <c r="JN26" s="88"/>
      <c r="JO26" s="88"/>
      <c r="JP26" s="88"/>
      <c r="JQ26" s="88"/>
      <c r="JR26" s="88"/>
      <c r="JS26" s="88"/>
      <c r="JT26" s="88"/>
      <c r="JU26" s="88"/>
      <c r="JV26" s="88"/>
      <c r="JW26" s="88"/>
      <c r="JX26" s="88"/>
      <c r="JY26" s="88"/>
      <c r="JZ26" s="88"/>
      <c r="KA26" s="88"/>
      <c r="KB26" s="88"/>
      <c r="KC26" s="88"/>
      <c r="KD26" s="88"/>
      <c r="KE26" s="88"/>
      <c r="KF26" s="88"/>
      <c r="KG26" s="88"/>
      <c r="KH26" s="88"/>
      <c r="KI26" s="88"/>
      <c r="KJ26" s="88"/>
      <c r="KK26" s="88"/>
      <c r="KL26" s="88"/>
      <c r="KM26" s="88"/>
      <c r="KN26" s="88"/>
      <c r="KO26" s="88"/>
      <c r="KP26" s="88"/>
      <c r="KQ26" s="88"/>
      <c r="KR26" s="88"/>
      <c r="KS26" s="88"/>
      <c r="KT26" s="88"/>
      <c r="KU26" s="88"/>
      <c r="KV26" s="88"/>
      <c r="KW26" s="88"/>
      <c r="KX26" s="88"/>
      <c r="KY26" s="88"/>
      <c r="KZ26" s="88"/>
      <c r="LA26" s="88"/>
      <c r="LB26" s="88"/>
      <c r="LC26" s="88"/>
      <c r="LD26" s="88"/>
      <c r="LE26" s="88"/>
      <c r="LF26" s="88"/>
      <c r="LG26" s="88"/>
      <c r="LH26" s="88"/>
      <c r="LI26" s="88"/>
      <c r="LJ26" s="88"/>
      <c r="LK26" s="88"/>
      <c r="LL26" s="88"/>
      <c r="LM26" s="88"/>
      <c r="LN26" s="88"/>
      <c r="LO26" s="88"/>
      <c r="LP26" s="88"/>
      <c r="LQ26" s="88"/>
      <c r="LR26" s="88"/>
      <c r="LS26" s="88"/>
      <c r="LT26" s="88"/>
      <c r="LU26" s="88"/>
      <c r="LV26" s="88"/>
      <c r="LW26" s="88"/>
      <c r="LX26" s="88"/>
      <c r="LY26" s="88"/>
      <c r="LZ26" s="88"/>
      <c r="MA26" s="88"/>
      <c r="MB26" s="88"/>
      <c r="MC26" s="88"/>
      <c r="MD26" s="88"/>
      <c r="ME26" s="88"/>
      <c r="MF26" s="88"/>
      <c r="MG26" s="88"/>
      <c r="MH26" s="88"/>
      <c r="MI26" s="88"/>
      <c r="MJ26" s="88"/>
      <c r="MK26" s="88"/>
      <c r="ML26" s="88"/>
      <c r="MM26" s="88"/>
      <c r="MN26" s="88"/>
      <c r="MO26" s="88"/>
      <c r="MP26" s="88"/>
      <c r="MQ26" s="88"/>
      <c r="MR26" s="88"/>
      <c r="MS26" s="88"/>
      <c r="MT26" s="88"/>
      <c r="MU26" s="88"/>
      <c r="MV26" s="88"/>
      <c r="MW26" s="88"/>
      <c r="MX26" s="88"/>
      <c r="MY26" s="88"/>
      <c r="MZ26" s="88"/>
      <c r="NA26" s="88"/>
      <c r="NB26" s="88"/>
      <c r="NC26" s="88"/>
      <c r="ND26" s="88"/>
      <c r="NE26" s="88"/>
      <c r="NF26" s="88"/>
      <c r="NG26" s="88"/>
      <c r="NH26" s="88"/>
      <c r="NI26" s="88"/>
      <c r="NJ26" s="88"/>
      <c r="NK26" s="88"/>
      <c r="NL26" s="88"/>
      <c r="NM26" s="88"/>
      <c r="NN26" s="88"/>
      <c r="NO26" s="88"/>
      <c r="NP26" s="88"/>
      <c r="NQ26" s="88"/>
      <c r="NR26" s="88"/>
      <c r="NS26" s="88"/>
      <c r="NT26" s="88"/>
      <c r="NU26" s="88"/>
      <c r="NV26" s="88"/>
      <c r="NW26" s="88"/>
      <c r="NX26" s="88"/>
      <c r="NY26" s="88"/>
      <c r="NZ26" s="88"/>
      <c r="OA26" s="88"/>
      <c r="OB26" s="88"/>
      <c r="OC26" s="88"/>
      <c r="OD26" s="88"/>
      <c r="OE26" s="88"/>
      <c r="OF26" s="88"/>
      <c r="OG26" s="88"/>
      <c r="OH26" s="88"/>
      <c r="OI26" s="88"/>
      <c r="OJ26" s="88"/>
      <c r="OK26" s="88"/>
      <c r="OL26" s="88"/>
      <c r="OM26" s="88"/>
      <c r="ON26" s="88"/>
      <c r="OO26" s="88"/>
      <c r="OP26" s="88"/>
      <c r="OQ26" s="88"/>
      <c r="OR26" s="88"/>
      <c r="OS26" s="88"/>
      <c r="OT26" s="88"/>
      <c r="OU26" s="88"/>
      <c r="OV26" s="88"/>
      <c r="OW26" s="88"/>
      <c r="OX26" s="88"/>
      <c r="OY26" s="88"/>
      <c r="OZ26" s="88"/>
      <c r="PA26" s="88"/>
      <c r="PB26" s="88"/>
      <c r="PC26" s="88"/>
      <c r="PD26" s="88"/>
      <c r="PE26" s="88"/>
      <c r="PF26" s="88"/>
      <c r="PG26" s="88"/>
      <c r="PH26" s="88"/>
      <c r="PI26" s="88"/>
      <c r="PJ26" s="88"/>
      <c r="PK26" s="88"/>
      <c r="PL26" s="88"/>
      <c r="PM26" s="88"/>
      <c r="PN26" s="88"/>
      <c r="PO26" s="88"/>
      <c r="PP26" s="88"/>
      <c r="PQ26" s="88"/>
      <c r="PR26" s="88"/>
      <c r="PS26" s="88"/>
      <c r="PT26" s="88"/>
      <c r="PU26" s="88"/>
      <c r="PV26" s="88"/>
      <c r="PW26" s="88"/>
      <c r="PX26" s="88"/>
      <c r="PY26" s="88"/>
      <c r="PZ26" s="88"/>
      <c r="QA26" s="88"/>
      <c r="QB26" s="88"/>
      <c r="QC26" s="88"/>
      <c r="QD26" s="88"/>
      <c r="QE26" s="88"/>
      <c r="QF26" s="88"/>
      <c r="QG26" s="88"/>
      <c r="QH26" s="88"/>
      <c r="QI26" s="88"/>
      <c r="QJ26" s="88"/>
      <c r="QK26" s="88"/>
      <c r="QL26" s="88"/>
      <c r="QM26" s="88"/>
      <c r="QN26" s="88"/>
      <c r="QO26" s="88"/>
      <c r="QP26" s="88"/>
    </row>
    <row r="27" spans="1:462" s="87" customFormat="1" ht="13.5" customHeight="1" x14ac:dyDescent="0.2">
      <c r="A27" s="470"/>
      <c r="B27" s="471"/>
      <c r="C27" s="471"/>
      <c r="D27" s="471"/>
      <c r="E27" s="471"/>
      <c r="F27" s="471"/>
      <c r="G27" s="471"/>
      <c r="H27" s="471"/>
      <c r="I27" s="471"/>
      <c r="J27" s="472"/>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c r="IT27" s="88"/>
      <c r="IU27" s="88"/>
      <c r="IV27" s="88"/>
      <c r="IW27" s="88"/>
      <c r="IX27" s="88"/>
      <c r="IY27" s="88"/>
      <c r="IZ27" s="88"/>
      <c r="JA27" s="88"/>
      <c r="JB27" s="88"/>
      <c r="JC27" s="88"/>
      <c r="JD27" s="88"/>
      <c r="JE27" s="88"/>
      <c r="JF27" s="88"/>
      <c r="JG27" s="88"/>
      <c r="JH27" s="88"/>
      <c r="JI27" s="88"/>
      <c r="JJ27" s="88"/>
      <c r="JK27" s="88"/>
      <c r="JL27" s="88"/>
      <c r="JM27" s="88"/>
      <c r="JN27" s="88"/>
      <c r="JO27" s="88"/>
      <c r="JP27" s="88"/>
      <c r="JQ27" s="88"/>
      <c r="JR27" s="88"/>
      <c r="JS27" s="88"/>
      <c r="JT27" s="88"/>
      <c r="JU27" s="88"/>
      <c r="JV27" s="88"/>
      <c r="JW27" s="88"/>
      <c r="JX27" s="88"/>
      <c r="JY27" s="88"/>
      <c r="JZ27" s="88"/>
      <c r="KA27" s="88"/>
      <c r="KB27" s="88"/>
      <c r="KC27" s="88"/>
      <c r="KD27" s="88"/>
      <c r="KE27" s="88"/>
      <c r="KF27" s="88"/>
      <c r="KG27" s="88"/>
      <c r="KH27" s="88"/>
      <c r="KI27" s="88"/>
      <c r="KJ27" s="88"/>
      <c r="KK27" s="88"/>
      <c r="KL27" s="88"/>
      <c r="KM27" s="88"/>
      <c r="KN27" s="88"/>
      <c r="KO27" s="88"/>
      <c r="KP27" s="88"/>
      <c r="KQ27" s="88"/>
      <c r="KR27" s="88"/>
      <c r="KS27" s="88"/>
      <c r="KT27" s="88"/>
      <c r="KU27" s="88"/>
      <c r="KV27" s="88"/>
      <c r="KW27" s="88"/>
      <c r="KX27" s="88"/>
      <c r="KY27" s="88"/>
      <c r="KZ27" s="88"/>
      <c r="LA27" s="88"/>
      <c r="LB27" s="88"/>
      <c r="LC27" s="88"/>
      <c r="LD27" s="88"/>
      <c r="LE27" s="88"/>
      <c r="LF27" s="88"/>
      <c r="LG27" s="88"/>
      <c r="LH27" s="88"/>
      <c r="LI27" s="88"/>
      <c r="LJ27" s="88"/>
      <c r="LK27" s="88"/>
      <c r="LL27" s="88"/>
      <c r="LM27" s="88"/>
      <c r="LN27" s="88"/>
      <c r="LO27" s="88"/>
      <c r="LP27" s="88"/>
      <c r="LQ27" s="88"/>
      <c r="LR27" s="88"/>
      <c r="LS27" s="88"/>
      <c r="LT27" s="88"/>
      <c r="LU27" s="88"/>
      <c r="LV27" s="88"/>
      <c r="LW27" s="88"/>
      <c r="LX27" s="88"/>
      <c r="LY27" s="88"/>
      <c r="LZ27" s="88"/>
      <c r="MA27" s="88"/>
      <c r="MB27" s="88"/>
      <c r="MC27" s="88"/>
      <c r="MD27" s="88"/>
      <c r="ME27" s="88"/>
      <c r="MF27" s="88"/>
      <c r="MG27" s="88"/>
      <c r="MH27" s="88"/>
      <c r="MI27" s="88"/>
      <c r="MJ27" s="88"/>
      <c r="MK27" s="88"/>
      <c r="ML27" s="88"/>
      <c r="MM27" s="88"/>
      <c r="MN27" s="88"/>
      <c r="MO27" s="88"/>
      <c r="MP27" s="88"/>
      <c r="MQ27" s="88"/>
      <c r="MR27" s="88"/>
      <c r="MS27" s="88"/>
      <c r="MT27" s="88"/>
      <c r="MU27" s="88"/>
      <c r="MV27" s="88"/>
      <c r="MW27" s="88"/>
      <c r="MX27" s="88"/>
      <c r="MY27" s="88"/>
      <c r="MZ27" s="88"/>
      <c r="NA27" s="88"/>
      <c r="NB27" s="88"/>
      <c r="NC27" s="88"/>
      <c r="ND27" s="88"/>
      <c r="NE27" s="88"/>
      <c r="NF27" s="88"/>
      <c r="NG27" s="88"/>
      <c r="NH27" s="88"/>
      <c r="NI27" s="88"/>
      <c r="NJ27" s="88"/>
      <c r="NK27" s="88"/>
      <c r="NL27" s="88"/>
      <c r="NM27" s="88"/>
      <c r="NN27" s="88"/>
      <c r="NO27" s="88"/>
      <c r="NP27" s="88"/>
      <c r="NQ27" s="88"/>
      <c r="NR27" s="88"/>
      <c r="NS27" s="88"/>
      <c r="NT27" s="88"/>
      <c r="NU27" s="88"/>
      <c r="NV27" s="88"/>
      <c r="NW27" s="88"/>
      <c r="NX27" s="88"/>
      <c r="NY27" s="88"/>
      <c r="NZ27" s="88"/>
      <c r="OA27" s="88"/>
      <c r="OB27" s="88"/>
      <c r="OC27" s="88"/>
      <c r="OD27" s="88"/>
      <c r="OE27" s="88"/>
      <c r="OF27" s="88"/>
      <c r="OG27" s="88"/>
      <c r="OH27" s="88"/>
      <c r="OI27" s="88"/>
      <c r="OJ27" s="88"/>
      <c r="OK27" s="88"/>
      <c r="OL27" s="88"/>
      <c r="OM27" s="88"/>
      <c r="ON27" s="88"/>
      <c r="OO27" s="88"/>
      <c r="OP27" s="88"/>
      <c r="OQ27" s="88"/>
      <c r="OR27" s="88"/>
      <c r="OS27" s="88"/>
      <c r="OT27" s="88"/>
      <c r="OU27" s="88"/>
      <c r="OV27" s="88"/>
      <c r="OW27" s="88"/>
      <c r="OX27" s="88"/>
      <c r="OY27" s="88"/>
      <c r="OZ27" s="88"/>
      <c r="PA27" s="88"/>
      <c r="PB27" s="88"/>
      <c r="PC27" s="88"/>
      <c r="PD27" s="88"/>
      <c r="PE27" s="88"/>
      <c r="PF27" s="88"/>
      <c r="PG27" s="88"/>
      <c r="PH27" s="88"/>
      <c r="PI27" s="88"/>
      <c r="PJ27" s="88"/>
      <c r="PK27" s="88"/>
      <c r="PL27" s="88"/>
      <c r="PM27" s="88"/>
      <c r="PN27" s="88"/>
      <c r="PO27" s="88"/>
      <c r="PP27" s="88"/>
      <c r="PQ27" s="88"/>
      <c r="PR27" s="88"/>
      <c r="PS27" s="88"/>
      <c r="PT27" s="88"/>
      <c r="PU27" s="88"/>
      <c r="PV27" s="88"/>
      <c r="PW27" s="88"/>
      <c r="PX27" s="88"/>
      <c r="PY27" s="88"/>
      <c r="PZ27" s="88"/>
      <c r="QA27" s="88"/>
      <c r="QB27" s="88"/>
      <c r="QC27" s="88"/>
      <c r="QD27" s="88"/>
      <c r="QE27" s="88"/>
      <c r="QF27" s="88"/>
      <c r="QG27" s="88"/>
      <c r="QH27" s="88"/>
      <c r="QI27" s="88"/>
      <c r="QJ27" s="88"/>
      <c r="QK27" s="88"/>
      <c r="QL27" s="88"/>
      <c r="QM27" s="88"/>
      <c r="QN27" s="88"/>
      <c r="QO27" s="88"/>
      <c r="QP27" s="88"/>
    </row>
    <row r="28" spans="1:462" s="87" customFormat="1" ht="13.5" customHeight="1" x14ac:dyDescent="0.2">
      <c r="A28" s="470"/>
      <c r="B28" s="471"/>
      <c r="C28" s="471"/>
      <c r="D28" s="471"/>
      <c r="E28" s="471"/>
      <c r="F28" s="471"/>
      <c r="G28" s="471"/>
      <c r="H28" s="471"/>
      <c r="I28" s="471"/>
      <c r="J28" s="472"/>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c r="IT28" s="88"/>
      <c r="IU28" s="88"/>
      <c r="IV28" s="88"/>
      <c r="IW28" s="88"/>
      <c r="IX28" s="88"/>
      <c r="IY28" s="88"/>
      <c r="IZ28" s="88"/>
      <c r="JA28" s="88"/>
      <c r="JB28" s="88"/>
      <c r="JC28" s="88"/>
      <c r="JD28" s="88"/>
      <c r="JE28" s="88"/>
      <c r="JF28" s="88"/>
      <c r="JG28" s="88"/>
      <c r="JH28" s="88"/>
      <c r="JI28" s="88"/>
      <c r="JJ28" s="88"/>
      <c r="JK28" s="88"/>
      <c r="JL28" s="88"/>
      <c r="JM28" s="88"/>
      <c r="JN28" s="88"/>
      <c r="JO28" s="88"/>
      <c r="JP28" s="88"/>
      <c r="JQ28" s="88"/>
      <c r="JR28" s="88"/>
      <c r="JS28" s="88"/>
      <c r="JT28" s="88"/>
      <c r="JU28" s="88"/>
      <c r="JV28" s="88"/>
      <c r="JW28" s="88"/>
      <c r="JX28" s="88"/>
      <c r="JY28" s="88"/>
      <c r="JZ28" s="88"/>
      <c r="KA28" s="88"/>
      <c r="KB28" s="88"/>
      <c r="KC28" s="88"/>
      <c r="KD28" s="88"/>
      <c r="KE28" s="88"/>
      <c r="KF28" s="88"/>
      <c r="KG28" s="88"/>
      <c r="KH28" s="88"/>
      <c r="KI28" s="88"/>
      <c r="KJ28" s="88"/>
      <c r="KK28" s="88"/>
      <c r="KL28" s="88"/>
      <c r="KM28" s="88"/>
      <c r="KN28" s="88"/>
      <c r="KO28" s="88"/>
      <c r="KP28" s="88"/>
      <c r="KQ28" s="88"/>
      <c r="KR28" s="88"/>
      <c r="KS28" s="88"/>
      <c r="KT28" s="88"/>
      <c r="KU28" s="88"/>
      <c r="KV28" s="88"/>
      <c r="KW28" s="88"/>
      <c r="KX28" s="88"/>
      <c r="KY28" s="88"/>
      <c r="KZ28" s="88"/>
      <c r="LA28" s="88"/>
      <c r="LB28" s="88"/>
      <c r="LC28" s="88"/>
      <c r="LD28" s="88"/>
      <c r="LE28" s="88"/>
      <c r="LF28" s="88"/>
      <c r="LG28" s="88"/>
      <c r="LH28" s="88"/>
      <c r="LI28" s="88"/>
      <c r="LJ28" s="88"/>
      <c r="LK28" s="88"/>
      <c r="LL28" s="88"/>
      <c r="LM28" s="88"/>
      <c r="LN28" s="88"/>
      <c r="LO28" s="88"/>
      <c r="LP28" s="88"/>
      <c r="LQ28" s="88"/>
      <c r="LR28" s="88"/>
      <c r="LS28" s="88"/>
      <c r="LT28" s="88"/>
      <c r="LU28" s="88"/>
      <c r="LV28" s="88"/>
      <c r="LW28" s="88"/>
      <c r="LX28" s="88"/>
      <c r="LY28" s="88"/>
      <c r="LZ28" s="88"/>
      <c r="MA28" s="88"/>
      <c r="MB28" s="88"/>
      <c r="MC28" s="88"/>
      <c r="MD28" s="88"/>
      <c r="ME28" s="88"/>
      <c r="MF28" s="88"/>
      <c r="MG28" s="88"/>
      <c r="MH28" s="88"/>
      <c r="MI28" s="88"/>
      <c r="MJ28" s="88"/>
      <c r="MK28" s="88"/>
      <c r="ML28" s="88"/>
      <c r="MM28" s="88"/>
      <c r="MN28" s="88"/>
      <c r="MO28" s="88"/>
      <c r="MP28" s="88"/>
      <c r="MQ28" s="88"/>
      <c r="MR28" s="88"/>
      <c r="MS28" s="88"/>
      <c r="MT28" s="88"/>
      <c r="MU28" s="88"/>
      <c r="MV28" s="88"/>
      <c r="MW28" s="88"/>
      <c r="MX28" s="88"/>
      <c r="MY28" s="88"/>
      <c r="MZ28" s="88"/>
      <c r="NA28" s="88"/>
      <c r="NB28" s="88"/>
      <c r="NC28" s="88"/>
      <c r="ND28" s="88"/>
      <c r="NE28" s="88"/>
      <c r="NF28" s="88"/>
      <c r="NG28" s="88"/>
      <c r="NH28" s="88"/>
      <c r="NI28" s="88"/>
      <c r="NJ28" s="88"/>
      <c r="NK28" s="88"/>
      <c r="NL28" s="88"/>
      <c r="NM28" s="88"/>
      <c r="NN28" s="88"/>
      <c r="NO28" s="88"/>
      <c r="NP28" s="88"/>
      <c r="NQ28" s="88"/>
      <c r="NR28" s="88"/>
      <c r="NS28" s="88"/>
      <c r="NT28" s="88"/>
      <c r="NU28" s="88"/>
      <c r="NV28" s="88"/>
      <c r="NW28" s="88"/>
      <c r="NX28" s="88"/>
      <c r="NY28" s="88"/>
      <c r="NZ28" s="88"/>
      <c r="OA28" s="88"/>
      <c r="OB28" s="88"/>
      <c r="OC28" s="88"/>
      <c r="OD28" s="88"/>
      <c r="OE28" s="88"/>
      <c r="OF28" s="88"/>
      <c r="OG28" s="88"/>
      <c r="OH28" s="88"/>
      <c r="OI28" s="88"/>
      <c r="OJ28" s="88"/>
      <c r="OK28" s="88"/>
      <c r="OL28" s="88"/>
      <c r="OM28" s="88"/>
      <c r="ON28" s="88"/>
      <c r="OO28" s="88"/>
      <c r="OP28" s="88"/>
      <c r="OQ28" s="88"/>
      <c r="OR28" s="88"/>
      <c r="OS28" s="88"/>
      <c r="OT28" s="88"/>
      <c r="OU28" s="88"/>
      <c r="OV28" s="88"/>
      <c r="OW28" s="88"/>
      <c r="OX28" s="88"/>
      <c r="OY28" s="88"/>
      <c r="OZ28" s="88"/>
      <c r="PA28" s="88"/>
      <c r="PB28" s="88"/>
      <c r="PC28" s="88"/>
      <c r="PD28" s="88"/>
      <c r="PE28" s="88"/>
      <c r="PF28" s="88"/>
      <c r="PG28" s="88"/>
      <c r="PH28" s="88"/>
      <c r="PI28" s="88"/>
      <c r="PJ28" s="88"/>
      <c r="PK28" s="88"/>
      <c r="PL28" s="88"/>
      <c r="PM28" s="88"/>
      <c r="PN28" s="88"/>
      <c r="PO28" s="88"/>
      <c r="PP28" s="88"/>
      <c r="PQ28" s="88"/>
      <c r="PR28" s="88"/>
      <c r="PS28" s="88"/>
      <c r="PT28" s="88"/>
      <c r="PU28" s="88"/>
      <c r="PV28" s="88"/>
      <c r="PW28" s="88"/>
      <c r="PX28" s="88"/>
      <c r="PY28" s="88"/>
      <c r="PZ28" s="88"/>
      <c r="QA28" s="88"/>
      <c r="QB28" s="88"/>
      <c r="QC28" s="88"/>
      <c r="QD28" s="88"/>
      <c r="QE28" s="88"/>
      <c r="QF28" s="88"/>
      <c r="QG28" s="88"/>
      <c r="QH28" s="88"/>
      <c r="QI28" s="88"/>
      <c r="QJ28" s="88"/>
      <c r="QK28" s="88"/>
      <c r="QL28" s="88"/>
      <c r="QM28" s="88"/>
      <c r="QN28" s="88"/>
      <c r="QO28" s="88"/>
      <c r="QP28" s="88"/>
    </row>
    <row r="29" spans="1:462" s="87" customFormat="1" ht="13.5" customHeight="1" x14ac:dyDescent="0.2">
      <c r="A29" s="470"/>
      <c r="B29" s="471"/>
      <c r="C29" s="471"/>
      <c r="D29" s="471"/>
      <c r="E29" s="471"/>
      <c r="F29" s="471"/>
      <c r="G29" s="471"/>
      <c r="H29" s="471"/>
      <c r="I29" s="471"/>
      <c r="J29" s="472"/>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c r="IT29" s="88"/>
      <c r="IU29" s="88"/>
      <c r="IV29" s="88"/>
      <c r="IW29" s="88"/>
      <c r="IX29" s="88"/>
      <c r="IY29" s="88"/>
      <c r="IZ29" s="88"/>
      <c r="JA29" s="88"/>
      <c r="JB29" s="88"/>
      <c r="JC29" s="88"/>
      <c r="JD29" s="88"/>
      <c r="JE29" s="88"/>
      <c r="JF29" s="88"/>
      <c r="JG29" s="88"/>
      <c r="JH29" s="88"/>
      <c r="JI29" s="88"/>
      <c r="JJ29" s="88"/>
      <c r="JK29" s="88"/>
      <c r="JL29" s="88"/>
      <c r="JM29" s="88"/>
      <c r="JN29" s="88"/>
      <c r="JO29" s="88"/>
      <c r="JP29" s="88"/>
      <c r="JQ29" s="88"/>
      <c r="JR29" s="88"/>
      <c r="JS29" s="88"/>
      <c r="JT29" s="88"/>
      <c r="JU29" s="88"/>
      <c r="JV29" s="88"/>
      <c r="JW29" s="88"/>
      <c r="JX29" s="88"/>
      <c r="JY29" s="88"/>
      <c r="JZ29" s="88"/>
      <c r="KA29" s="88"/>
      <c r="KB29" s="88"/>
      <c r="KC29" s="88"/>
      <c r="KD29" s="88"/>
      <c r="KE29" s="88"/>
      <c r="KF29" s="88"/>
      <c r="KG29" s="88"/>
      <c r="KH29" s="88"/>
      <c r="KI29" s="88"/>
      <c r="KJ29" s="88"/>
      <c r="KK29" s="88"/>
      <c r="KL29" s="88"/>
      <c r="KM29" s="88"/>
      <c r="KN29" s="88"/>
      <c r="KO29" s="88"/>
      <c r="KP29" s="88"/>
      <c r="KQ29" s="88"/>
      <c r="KR29" s="88"/>
      <c r="KS29" s="88"/>
      <c r="KT29" s="88"/>
      <c r="KU29" s="88"/>
      <c r="KV29" s="88"/>
      <c r="KW29" s="88"/>
      <c r="KX29" s="88"/>
      <c r="KY29" s="88"/>
      <c r="KZ29" s="88"/>
      <c r="LA29" s="88"/>
      <c r="LB29" s="88"/>
      <c r="LC29" s="88"/>
      <c r="LD29" s="88"/>
      <c r="LE29" s="88"/>
      <c r="LF29" s="88"/>
      <c r="LG29" s="88"/>
      <c r="LH29" s="88"/>
      <c r="LI29" s="88"/>
      <c r="LJ29" s="88"/>
      <c r="LK29" s="88"/>
      <c r="LL29" s="88"/>
      <c r="LM29" s="88"/>
      <c r="LN29" s="88"/>
      <c r="LO29" s="88"/>
      <c r="LP29" s="88"/>
      <c r="LQ29" s="88"/>
      <c r="LR29" s="88"/>
      <c r="LS29" s="88"/>
      <c r="LT29" s="88"/>
      <c r="LU29" s="88"/>
      <c r="LV29" s="88"/>
      <c r="LW29" s="88"/>
      <c r="LX29" s="88"/>
      <c r="LY29" s="88"/>
      <c r="LZ29" s="88"/>
      <c r="MA29" s="88"/>
      <c r="MB29" s="88"/>
      <c r="MC29" s="88"/>
      <c r="MD29" s="88"/>
      <c r="ME29" s="88"/>
      <c r="MF29" s="88"/>
      <c r="MG29" s="88"/>
      <c r="MH29" s="88"/>
      <c r="MI29" s="88"/>
      <c r="MJ29" s="88"/>
      <c r="MK29" s="88"/>
      <c r="ML29" s="88"/>
      <c r="MM29" s="88"/>
      <c r="MN29" s="88"/>
      <c r="MO29" s="88"/>
      <c r="MP29" s="88"/>
      <c r="MQ29" s="88"/>
      <c r="MR29" s="88"/>
      <c r="MS29" s="88"/>
      <c r="MT29" s="88"/>
      <c r="MU29" s="88"/>
      <c r="MV29" s="88"/>
      <c r="MW29" s="88"/>
      <c r="MX29" s="88"/>
      <c r="MY29" s="88"/>
      <c r="MZ29" s="88"/>
      <c r="NA29" s="88"/>
      <c r="NB29" s="88"/>
      <c r="NC29" s="88"/>
      <c r="ND29" s="88"/>
      <c r="NE29" s="88"/>
      <c r="NF29" s="88"/>
      <c r="NG29" s="88"/>
      <c r="NH29" s="88"/>
      <c r="NI29" s="88"/>
      <c r="NJ29" s="88"/>
      <c r="NK29" s="88"/>
      <c r="NL29" s="88"/>
      <c r="NM29" s="88"/>
      <c r="NN29" s="88"/>
      <c r="NO29" s="88"/>
      <c r="NP29" s="88"/>
      <c r="NQ29" s="88"/>
      <c r="NR29" s="88"/>
      <c r="NS29" s="88"/>
      <c r="NT29" s="88"/>
      <c r="NU29" s="88"/>
      <c r="NV29" s="88"/>
      <c r="NW29" s="88"/>
      <c r="NX29" s="88"/>
      <c r="NY29" s="88"/>
      <c r="NZ29" s="88"/>
      <c r="OA29" s="88"/>
      <c r="OB29" s="88"/>
      <c r="OC29" s="88"/>
      <c r="OD29" s="88"/>
      <c r="OE29" s="88"/>
      <c r="OF29" s="88"/>
      <c r="OG29" s="88"/>
      <c r="OH29" s="88"/>
      <c r="OI29" s="88"/>
      <c r="OJ29" s="88"/>
      <c r="OK29" s="88"/>
      <c r="OL29" s="88"/>
      <c r="OM29" s="88"/>
      <c r="ON29" s="88"/>
      <c r="OO29" s="88"/>
      <c r="OP29" s="88"/>
      <c r="OQ29" s="88"/>
      <c r="OR29" s="88"/>
      <c r="OS29" s="88"/>
      <c r="OT29" s="88"/>
      <c r="OU29" s="88"/>
      <c r="OV29" s="88"/>
      <c r="OW29" s="88"/>
      <c r="OX29" s="88"/>
      <c r="OY29" s="88"/>
      <c r="OZ29" s="88"/>
      <c r="PA29" s="88"/>
      <c r="PB29" s="88"/>
      <c r="PC29" s="88"/>
      <c r="PD29" s="88"/>
      <c r="PE29" s="88"/>
      <c r="PF29" s="88"/>
      <c r="PG29" s="88"/>
      <c r="PH29" s="88"/>
      <c r="PI29" s="88"/>
      <c r="PJ29" s="88"/>
      <c r="PK29" s="88"/>
      <c r="PL29" s="88"/>
      <c r="PM29" s="88"/>
      <c r="PN29" s="88"/>
      <c r="PO29" s="88"/>
      <c r="PP29" s="88"/>
      <c r="PQ29" s="88"/>
      <c r="PR29" s="88"/>
      <c r="PS29" s="88"/>
      <c r="PT29" s="88"/>
      <c r="PU29" s="88"/>
      <c r="PV29" s="88"/>
      <c r="PW29" s="88"/>
      <c r="PX29" s="88"/>
      <c r="PY29" s="88"/>
      <c r="PZ29" s="88"/>
      <c r="QA29" s="88"/>
      <c r="QB29" s="88"/>
      <c r="QC29" s="88"/>
      <c r="QD29" s="88"/>
      <c r="QE29" s="88"/>
      <c r="QF29" s="88"/>
      <c r="QG29" s="88"/>
      <c r="QH29" s="88"/>
      <c r="QI29" s="88"/>
      <c r="QJ29" s="88"/>
      <c r="QK29" s="88"/>
      <c r="QL29" s="88"/>
      <c r="QM29" s="88"/>
      <c r="QN29" s="88"/>
      <c r="QO29" s="88"/>
      <c r="QP29" s="88"/>
    </row>
    <row r="30" spans="1:462" s="104" customFormat="1" ht="13.5" customHeight="1" thickBot="1" x14ac:dyDescent="0.25">
      <c r="A30" s="438"/>
      <c r="B30" s="439"/>
      <c r="C30" s="439"/>
      <c r="D30" s="439"/>
      <c r="E30" s="439"/>
      <c r="F30" s="439"/>
      <c r="G30" s="439"/>
      <c r="H30" s="439"/>
      <c r="I30" s="439"/>
      <c r="J30" s="440"/>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c r="IT30" s="88"/>
      <c r="IU30" s="88"/>
      <c r="IV30" s="88"/>
      <c r="IW30" s="88"/>
      <c r="IX30" s="88"/>
      <c r="IY30" s="88"/>
      <c r="IZ30" s="88"/>
      <c r="JA30" s="88"/>
      <c r="JB30" s="88"/>
      <c r="JC30" s="88"/>
      <c r="JD30" s="88"/>
      <c r="JE30" s="88"/>
      <c r="JF30" s="88"/>
      <c r="JG30" s="88"/>
      <c r="JH30" s="88"/>
      <c r="JI30" s="88"/>
      <c r="JJ30" s="88"/>
      <c r="JK30" s="88"/>
      <c r="JL30" s="88"/>
      <c r="JM30" s="88"/>
      <c r="JN30" s="88"/>
      <c r="JO30" s="88"/>
      <c r="JP30" s="88"/>
      <c r="JQ30" s="88"/>
      <c r="JR30" s="88"/>
      <c r="JS30" s="88"/>
      <c r="JT30" s="88"/>
      <c r="JU30" s="88"/>
      <c r="JV30" s="88"/>
      <c r="JW30" s="88"/>
      <c r="JX30" s="88"/>
      <c r="JY30" s="88"/>
      <c r="JZ30" s="88"/>
      <c r="KA30" s="88"/>
      <c r="KB30" s="88"/>
      <c r="KC30" s="88"/>
      <c r="KD30" s="88"/>
      <c r="KE30" s="88"/>
      <c r="KF30" s="88"/>
      <c r="KG30" s="88"/>
      <c r="KH30" s="88"/>
      <c r="KI30" s="88"/>
      <c r="KJ30" s="88"/>
      <c r="KK30" s="88"/>
      <c r="KL30" s="88"/>
      <c r="KM30" s="88"/>
      <c r="KN30" s="88"/>
      <c r="KO30" s="88"/>
      <c r="KP30" s="88"/>
      <c r="KQ30" s="88"/>
      <c r="KR30" s="88"/>
      <c r="KS30" s="88"/>
      <c r="KT30" s="88"/>
      <c r="KU30" s="88"/>
      <c r="KV30" s="88"/>
      <c r="KW30" s="88"/>
      <c r="KX30" s="88"/>
      <c r="KY30" s="88"/>
      <c r="KZ30" s="88"/>
      <c r="LA30" s="88"/>
      <c r="LB30" s="88"/>
      <c r="LC30" s="88"/>
      <c r="LD30" s="88"/>
      <c r="LE30" s="88"/>
      <c r="LF30" s="88"/>
      <c r="LG30" s="88"/>
      <c r="LH30" s="88"/>
      <c r="LI30" s="88"/>
      <c r="LJ30" s="88"/>
      <c r="LK30" s="88"/>
      <c r="LL30" s="88"/>
      <c r="LM30" s="88"/>
      <c r="LN30" s="88"/>
      <c r="LO30" s="88"/>
      <c r="LP30" s="88"/>
      <c r="LQ30" s="88"/>
      <c r="LR30" s="88"/>
      <c r="LS30" s="88"/>
      <c r="LT30" s="88"/>
      <c r="LU30" s="88"/>
      <c r="LV30" s="88"/>
      <c r="LW30" s="88"/>
      <c r="LX30" s="88"/>
      <c r="LY30" s="88"/>
      <c r="LZ30" s="88"/>
      <c r="MA30" s="88"/>
      <c r="MB30" s="88"/>
      <c r="MC30" s="88"/>
      <c r="MD30" s="88"/>
      <c r="ME30" s="88"/>
      <c r="MF30" s="88"/>
      <c r="MG30" s="88"/>
      <c r="MH30" s="88"/>
      <c r="MI30" s="88"/>
      <c r="MJ30" s="88"/>
      <c r="MK30" s="88"/>
      <c r="ML30" s="88"/>
      <c r="MM30" s="88"/>
      <c r="MN30" s="88"/>
      <c r="MO30" s="88"/>
      <c r="MP30" s="88"/>
      <c r="MQ30" s="88"/>
      <c r="MR30" s="88"/>
      <c r="MS30" s="88"/>
      <c r="MT30" s="88"/>
      <c r="MU30" s="88"/>
      <c r="MV30" s="88"/>
      <c r="MW30" s="88"/>
      <c r="MX30" s="88"/>
      <c r="MY30" s="88"/>
      <c r="MZ30" s="88"/>
      <c r="NA30" s="88"/>
      <c r="NB30" s="88"/>
      <c r="NC30" s="88"/>
      <c r="ND30" s="88"/>
      <c r="NE30" s="88"/>
      <c r="NF30" s="88"/>
      <c r="NG30" s="88"/>
      <c r="NH30" s="88"/>
      <c r="NI30" s="88"/>
      <c r="NJ30" s="88"/>
      <c r="NK30" s="88"/>
      <c r="NL30" s="88"/>
      <c r="NM30" s="88"/>
      <c r="NN30" s="88"/>
      <c r="NO30" s="88"/>
      <c r="NP30" s="88"/>
      <c r="NQ30" s="88"/>
      <c r="NR30" s="88"/>
      <c r="NS30" s="88"/>
      <c r="NT30" s="88"/>
      <c r="NU30" s="88"/>
      <c r="NV30" s="88"/>
      <c r="NW30" s="88"/>
      <c r="NX30" s="88"/>
      <c r="NY30" s="88"/>
      <c r="NZ30" s="88"/>
      <c r="OA30" s="88"/>
      <c r="OB30" s="88"/>
      <c r="OC30" s="88"/>
      <c r="OD30" s="88"/>
      <c r="OE30" s="88"/>
      <c r="OF30" s="88"/>
      <c r="OG30" s="88"/>
      <c r="OH30" s="88"/>
      <c r="OI30" s="88"/>
      <c r="OJ30" s="88"/>
      <c r="OK30" s="88"/>
      <c r="OL30" s="88"/>
      <c r="OM30" s="88"/>
      <c r="ON30" s="88"/>
      <c r="OO30" s="88"/>
      <c r="OP30" s="88"/>
      <c r="OQ30" s="88"/>
      <c r="OR30" s="88"/>
      <c r="OS30" s="88"/>
      <c r="OT30" s="88"/>
      <c r="OU30" s="88"/>
      <c r="OV30" s="88"/>
      <c r="OW30" s="88"/>
      <c r="OX30" s="88"/>
      <c r="OY30" s="88"/>
      <c r="OZ30" s="88"/>
      <c r="PA30" s="88"/>
      <c r="PB30" s="88"/>
      <c r="PC30" s="88"/>
      <c r="PD30" s="88"/>
      <c r="PE30" s="88"/>
      <c r="PF30" s="88"/>
      <c r="PG30" s="88"/>
      <c r="PH30" s="88"/>
      <c r="PI30" s="88"/>
      <c r="PJ30" s="88"/>
      <c r="PK30" s="88"/>
      <c r="PL30" s="88"/>
      <c r="PM30" s="88"/>
      <c r="PN30" s="88"/>
      <c r="PO30" s="88"/>
      <c r="PP30" s="88"/>
      <c r="PQ30" s="88"/>
      <c r="PR30" s="88"/>
      <c r="PS30" s="88"/>
      <c r="PT30" s="88"/>
      <c r="PU30" s="88"/>
      <c r="PV30" s="88"/>
      <c r="PW30" s="88"/>
      <c r="PX30" s="88"/>
      <c r="PY30" s="88"/>
      <c r="PZ30" s="88"/>
      <c r="QA30" s="88"/>
      <c r="QB30" s="88"/>
      <c r="QC30" s="88"/>
      <c r="QD30" s="88"/>
      <c r="QE30" s="88"/>
      <c r="QF30" s="88"/>
      <c r="QG30" s="88"/>
      <c r="QH30" s="88"/>
      <c r="QI30" s="88"/>
      <c r="QJ30" s="88"/>
      <c r="QK30" s="88"/>
      <c r="QL30" s="88"/>
      <c r="QM30" s="88"/>
      <c r="QN30" s="88"/>
      <c r="QO30" s="88"/>
      <c r="QP30" s="88"/>
    </row>
    <row r="31" spans="1:462" s="86" customFormat="1" ht="22.35" customHeight="1" thickBot="1" x14ac:dyDescent="0.25">
      <c r="A31" s="468"/>
      <c r="B31" s="469"/>
      <c r="C31" s="469"/>
      <c r="D31" s="469"/>
      <c r="E31" s="469"/>
      <c r="F31" s="469"/>
      <c r="G31" s="469"/>
      <c r="H31" s="469"/>
      <c r="I31" s="469"/>
      <c r="J31" s="469"/>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05"/>
      <c r="GA31" s="105"/>
      <c r="GB31" s="105"/>
      <c r="GC31" s="105"/>
      <c r="GD31" s="105"/>
      <c r="GE31" s="105"/>
      <c r="GF31" s="105"/>
      <c r="GG31" s="105"/>
      <c r="GH31" s="105"/>
      <c r="GI31" s="105"/>
      <c r="GJ31" s="105"/>
      <c r="GK31" s="105"/>
      <c r="GL31" s="105"/>
      <c r="GM31" s="105"/>
      <c r="GN31" s="105"/>
      <c r="GO31" s="105"/>
      <c r="GP31" s="105"/>
      <c r="GQ31" s="105"/>
      <c r="GR31" s="105"/>
      <c r="GS31" s="105"/>
      <c r="GT31" s="105"/>
      <c r="GU31" s="105"/>
      <c r="GV31" s="105"/>
      <c r="GW31" s="105"/>
      <c r="GX31" s="105"/>
      <c r="GY31" s="105"/>
      <c r="GZ31" s="105"/>
      <c r="HA31" s="105"/>
      <c r="HB31" s="105"/>
      <c r="HC31" s="105"/>
      <c r="HD31" s="105"/>
      <c r="HE31" s="105"/>
      <c r="HF31" s="105"/>
      <c r="HG31" s="105"/>
      <c r="HH31" s="105"/>
      <c r="HI31" s="105"/>
      <c r="HJ31" s="105"/>
      <c r="HK31" s="105"/>
      <c r="HL31" s="105"/>
      <c r="HM31" s="105"/>
      <c r="HN31" s="105"/>
      <c r="HO31" s="105"/>
      <c r="HP31" s="105"/>
      <c r="HQ31" s="105"/>
      <c r="HR31" s="105"/>
      <c r="HS31" s="105"/>
      <c r="HT31" s="105"/>
      <c r="HU31" s="105"/>
      <c r="HV31" s="105"/>
      <c r="HW31" s="105"/>
      <c r="HX31" s="105"/>
      <c r="HY31" s="105"/>
      <c r="HZ31" s="105"/>
      <c r="IA31" s="105"/>
      <c r="IB31" s="105"/>
      <c r="IC31" s="105"/>
      <c r="ID31" s="105"/>
      <c r="IE31" s="105"/>
      <c r="IF31" s="105"/>
      <c r="IG31" s="105"/>
      <c r="IH31" s="105"/>
      <c r="II31" s="105"/>
      <c r="IJ31" s="105"/>
      <c r="IK31" s="105"/>
      <c r="IL31" s="105"/>
      <c r="IM31" s="105"/>
      <c r="IN31" s="105"/>
      <c r="IO31" s="105"/>
      <c r="IP31" s="105"/>
      <c r="IQ31" s="105"/>
      <c r="IR31" s="105"/>
      <c r="IS31" s="105"/>
      <c r="IT31" s="105"/>
      <c r="IU31" s="105"/>
      <c r="IV31" s="105"/>
      <c r="IW31" s="105"/>
      <c r="IX31" s="105"/>
      <c r="IY31" s="105"/>
      <c r="IZ31" s="105"/>
      <c r="JA31" s="105"/>
      <c r="JB31" s="105"/>
      <c r="JC31" s="105"/>
      <c r="JD31" s="105"/>
      <c r="JE31" s="105"/>
      <c r="JF31" s="105"/>
      <c r="JG31" s="105"/>
      <c r="JH31" s="105"/>
      <c r="JI31" s="105"/>
      <c r="JJ31" s="105"/>
      <c r="JK31" s="105"/>
      <c r="JL31" s="105"/>
      <c r="JM31" s="105"/>
      <c r="JN31" s="105"/>
      <c r="JO31" s="105"/>
      <c r="JP31" s="105"/>
      <c r="JQ31" s="105"/>
      <c r="JR31" s="105"/>
      <c r="JS31" s="105"/>
      <c r="JT31" s="105"/>
      <c r="JU31" s="105"/>
      <c r="JV31" s="105"/>
      <c r="JW31" s="105"/>
      <c r="JX31" s="105"/>
      <c r="JY31" s="105"/>
      <c r="JZ31" s="105"/>
      <c r="KA31" s="105"/>
      <c r="KB31" s="105"/>
      <c r="KC31" s="105"/>
      <c r="KD31" s="105"/>
      <c r="KE31" s="105"/>
      <c r="KF31" s="105"/>
      <c r="KG31" s="105"/>
      <c r="KH31" s="105"/>
      <c r="KI31" s="105"/>
      <c r="KJ31" s="105"/>
      <c r="KK31" s="105"/>
      <c r="KL31" s="105"/>
      <c r="KM31" s="105"/>
      <c r="KN31" s="105"/>
      <c r="KO31" s="105"/>
      <c r="KP31" s="105"/>
      <c r="KQ31" s="105"/>
      <c r="KR31" s="105"/>
      <c r="KS31" s="105"/>
      <c r="KT31" s="105"/>
      <c r="KU31" s="105"/>
      <c r="KV31" s="105"/>
      <c r="KW31" s="105"/>
      <c r="KX31" s="105"/>
      <c r="KY31" s="105"/>
      <c r="KZ31" s="105"/>
      <c r="LA31" s="105"/>
      <c r="LB31" s="105"/>
      <c r="LC31" s="105"/>
      <c r="LD31" s="105"/>
      <c r="LE31" s="105"/>
      <c r="LF31" s="105"/>
      <c r="LG31" s="105"/>
      <c r="LH31" s="105"/>
      <c r="LI31" s="105"/>
      <c r="LJ31" s="105"/>
      <c r="LK31" s="105"/>
      <c r="LL31" s="105"/>
      <c r="LM31" s="105"/>
      <c r="LN31" s="105"/>
      <c r="LO31" s="105"/>
      <c r="LP31" s="105"/>
      <c r="LQ31" s="105"/>
      <c r="LR31" s="105"/>
      <c r="LS31" s="105"/>
      <c r="LT31" s="105"/>
      <c r="LU31" s="105"/>
      <c r="LV31" s="105"/>
      <c r="LW31" s="105"/>
      <c r="LX31" s="105"/>
      <c r="LY31" s="105"/>
      <c r="LZ31" s="105"/>
      <c r="MA31" s="105"/>
      <c r="MB31" s="105"/>
      <c r="MC31" s="105"/>
      <c r="MD31" s="105"/>
      <c r="ME31" s="105"/>
      <c r="MF31" s="105"/>
      <c r="MG31" s="105"/>
      <c r="MH31" s="105"/>
      <c r="MI31" s="105"/>
      <c r="MJ31" s="105"/>
      <c r="MK31" s="105"/>
      <c r="ML31" s="105"/>
      <c r="MM31" s="105"/>
      <c r="MN31" s="105"/>
      <c r="MO31" s="105"/>
      <c r="MP31" s="105"/>
      <c r="MQ31" s="105"/>
      <c r="MR31" s="105"/>
      <c r="MS31" s="105"/>
      <c r="MT31" s="105"/>
      <c r="MU31" s="105"/>
      <c r="MV31" s="105"/>
      <c r="MW31" s="105"/>
      <c r="MX31" s="105"/>
      <c r="MY31" s="105"/>
      <c r="MZ31" s="105"/>
      <c r="NA31" s="105"/>
      <c r="NB31" s="105"/>
      <c r="NC31" s="105"/>
      <c r="ND31" s="105"/>
      <c r="NE31" s="105"/>
      <c r="NF31" s="105"/>
      <c r="NG31" s="105"/>
      <c r="NH31" s="105"/>
      <c r="NI31" s="105"/>
      <c r="NJ31" s="105"/>
      <c r="NK31" s="105"/>
      <c r="NL31" s="105"/>
      <c r="NM31" s="105"/>
      <c r="NN31" s="105"/>
      <c r="NO31" s="105"/>
      <c r="NP31" s="105"/>
      <c r="NQ31" s="105"/>
      <c r="NR31" s="105"/>
      <c r="NS31" s="105"/>
      <c r="NT31" s="105"/>
      <c r="NU31" s="105"/>
      <c r="NV31" s="105"/>
      <c r="NW31" s="105"/>
      <c r="NX31" s="105"/>
      <c r="NY31" s="105"/>
      <c r="NZ31" s="105"/>
      <c r="OA31" s="105"/>
      <c r="OB31" s="105"/>
      <c r="OC31" s="105"/>
      <c r="OD31" s="105"/>
      <c r="OE31" s="105"/>
      <c r="OF31" s="105"/>
      <c r="OG31" s="105"/>
      <c r="OH31" s="105"/>
      <c r="OI31" s="105"/>
      <c r="OJ31" s="105"/>
      <c r="OK31" s="105"/>
      <c r="OL31" s="105"/>
      <c r="OM31" s="105"/>
      <c r="ON31" s="105"/>
      <c r="OO31" s="105"/>
      <c r="OP31" s="105"/>
      <c r="OQ31" s="105"/>
      <c r="OR31" s="105"/>
      <c r="OS31" s="105"/>
      <c r="OT31" s="105"/>
      <c r="OU31" s="105"/>
      <c r="OV31" s="105"/>
      <c r="OW31" s="105"/>
      <c r="OX31" s="105"/>
      <c r="OY31" s="105"/>
      <c r="OZ31" s="105"/>
      <c r="PA31" s="105"/>
      <c r="PB31" s="105"/>
      <c r="PC31" s="105"/>
      <c r="PD31" s="105"/>
      <c r="PE31" s="105"/>
      <c r="PF31" s="105"/>
      <c r="PG31" s="105"/>
      <c r="PH31" s="105"/>
      <c r="PI31" s="105"/>
      <c r="PJ31" s="105"/>
      <c r="PK31" s="105"/>
      <c r="PL31" s="105"/>
      <c r="PM31" s="105"/>
      <c r="PN31" s="105"/>
      <c r="PO31" s="105"/>
      <c r="PP31" s="105"/>
      <c r="PQ31" s="105"/>
      <c r="PR31" s="105"/>
      <c r="PS31" s="105"/>
      <c r="PT31" s="105"/>
      <c r="PU31" s="105"/>
      <c r="PV31" s="105"/>
      <c r="PW31" s="105"/>
      <c r="PX31" s="105"/>
      <c r="PY31" s="105"/>
      <c r="PZ31" s="105"/>
      <c r="QA31" s="105"/>
      <c r="QB31" s="105"/>
      <c r="QC31" s="105"/>
      <c r="QD31" s="105"/>
      <c r="QE31" s="105"/>
      <c r="QF31" s="105"/>
      <c r="QG31" s="105"/>
      <c r="QH31" s="105"/>
      <c r="QI31" s="105"/>
      <c r="QJ31" s="105"/>
      <c r="QK31" s="105"/>
      <c r="QL31" s="105"/>
      <c r="QM31" s="105"/>
      <c r="QN31" s="105"/>
      <c r="QO31" s="105"/>
      <c r="QP31" s="105"/>
    </row>
    <row r="32" spans="1:462" s="87" customFormat="1" ht="22.35" customHeight="1" thickBot="1" x14ac:dyDescent="0.25">
      <c r="A32" s="455" t="s">
        <v>162</v>
      </c>
      <c r="B32" s="456"/>
      <c r="C32" s="456"/>
      <c r="D32" s="456"/>
      <c r="E32" s="453">
        <v>0</v>
      </c>
      <c r="F32" s="454"/>
      <c r="G32" s="430"/>
      <c r="H32" s="431"/>
      <c r="I32" s="431"/>
      <c r="J32" s="431"/>
      <c r="K32" s="100"/>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c r="IW32" s="88"/>
      <c r="IX32" s="88"/>
      <c r="IY32" s="88"/>
      <c r="IZ32" s="88"/>
      <c r="JA32" s="88"/>
      <c r="JB32" s="88"/>
      <c r="JC32" s="88"/>
      <c r="JD32" s="88"/>
      <c r="JE32" s="88"/>
      <c r="JF32" s="88"/>
      <c r="JG32" s="88"/>
      <c r="JH32" s="88"/>
      <c r="JI32" s="88"/>
      <c r="JJ32" s="88"/>
      <c r="JK32" s="88"/>
      <c r="JL32" s="88"/>
      <c r="JM32" s="88"/>
      <c r="JN32" s="88"/>
      <c r="JO32" s="88"/>
      <c r="JP32" s="88"/>
      <c r="JQ32" s="88"/>
      <c r="JR32" s="88"/>
      <c r="JS32" s="88"/>
      <c r="JT32" s="88"/>
      <c r="JU32" s="88"/>
      <c r="JV32" s="88"/>
      <c r="JW32" s="88"/>
      <c r="JX32" s="88"/>
      <c r="JY32" s="88"/>
      <c r="JZ32" s="88"/>
      <c r="KA32" s="88"/>
      <c r="KB32" s="88"/>
      <c r="KC32" s="88"/>
      <c r="KD32" s="88"/>
      <c r="KE32" s="88"/>
      <c r="KF32" s="88"/>
      <c r="KG32" s="88"/>
      <c r="KH32" s="88"/>
      <c r="KI32" s="88"/>
      <c r="KJ32" s="88"/>
      <c r="KK32" s="88"/>
      <c r="KL32" s="88"/>
      <c r="KM32" s="88"/>
      <c r="KN32" s="88"/>
      <c r="KO32" s="88"/>
      <c r="KP32" s="88"/>
      <c r="KQ32" s="88"/>
      <c r="KR32" s="88"/>
      <c r="KS32" s="88"/>
      <c r="KT32" s="88"/>
      <c r="KU32" s="88"/>
      <c r="KV32" s="88"/>
      <c r="KW32" s="88"/>
      <c r="KX32" s="88"/>
      <c r="KY32" s="88"/>
      <c r="KZ32" s="88"/>
      <c r="LA32" s="88"/>
      <c r="LB32" s="88"/>
      <c r="LC32" s="88"/>
      <c r="LD32" s="88"/>
      <c r="LE32" s="88"/>
      <c r="LF32" s="88"/>
      <c r="LG32" s="88"/>
      <c r="LH32" s="88"/>
      <c r="LI32" s="88"/>
      <c r="LJ32" s="88"/>
      <c r="LK32" s="88"/>
      <c r="LL32" s="88"/>
      <c r="LM32" s="88"/>
      <c r="LN32" s="88"/>
      <c r="LO32" s="88"/>
      <c r="LP32" s="88"/>
      <c r="LQ32" s="88"/>
      <c r="LR32" s="88"/>
      <c r="LS32" s="88"/>
      <c r="LT32" s="88"/>
      <c r="LU32" s="88"/>
      <c r="LV32" s="88"/>
      <c r="LW32" s="88"/>
      <c r="LX32" s="88"/>
      <c r="LY32" s="88"/>
      <c r="LZ32" s="88"/>
      <c r="MA32" s="88"/>
      <c r="MB32" s="88"/>
      <c r="MC32" s="88"/>
      <c r="MD32" s="88"/>
      <c r="ME32" s="88"/>
      <c r="MF32" s="88"/>
      <c r="MG32" s="88"/>
      <c r="MH32" s="88"/>
      <c r="MI32" s="88"/>
      <c r="MJ32" s="88"/>
      <c r="MK32" s="88"/>
      <c r="ML32" s="88"/>
      <c r="MM32" s="88"/>
      <c r="MN32" s="88"/>
      <c r="MO32" s="88"/>
      <c r="MP32" s="88"/>
      <c r="MQ32" s="88"/>
      <c r="MR32" s="88"/>
      <c r="MS32" s="88"/>
      <c r="MT32" s="88"/>
      <c r="MU32" s="88"/>
      <c r="MV32" s="88"/>
      <c r="MW32" s="88"/>
      <c r="MX32" s="88"/>
      <c r="MY32" s="88"/>
      <c r="MZ32" s="88"/>
      <c r="NA32" s="88"/>
      <c r="NB32" s="88"/>
      <c r="NC32" s="88"/>
      <c r="ND32" s="88"/>
      <c r="NE32" s="88"/>
      <c r="NF32" s="88"/>
      <c r="NG32" s="88"/>
      <c r="NH32" s="88"/>
      <c r="NI32" s="88"/>
      <c r="NJ32" s="88"/>
      <c r="NK32" s="88"/>
      <c r="NL32" s="88"/>
      <c r="NM32" s="88"/>
      <c r="NN32" s="88"/>
      <c r="NO32" s="88"/>
      <c r="NP32" s="88"/>
      <c r="NQ32" s="88"/>
      <c r="NR32" s="88"/>
      <c r="NS32" s="88"/>
      <c r="NT32" s="88"/>
      <c r="NU32" s="88"/>
      <c r="NV32" s="88"/>
      <c r="NW32" s="88"/>
      <c r="NX32" s="88"/>
      <c r="NY32" s="88"/>
      <c r="NZ32" s="88"/>
      <c r="OA32" s="88"/>
      <c r="OB32" s="88"/>
      <c r="OC32" s="88"/>
      <c r="OD32" s="88"/>
      <c r="OE32" s="88"/>
      <c r="OF32" s="88"/>
      <c r="OG32" s="88"/>
      <c r="OH32" s="88"/>
      <c r="OI32" s="88"/>
      <c r="OJ32" s="88"/>
      <c r="OK32" s="88"/>
      <c r="OL32" s="88"/>
      <c r="OM32" s="88"/>
      <c r="ON32" s="88"/>
      <c r="OO32" s="88"/>
      <c r="OP32" s="88"/>
      <c r="OQ32" s="88"/>
      <c r="OR32" s="88"/>
      <c r="OS32" s="88"/>
      <c r="OT32" s="88"/>
      <c r="OU32" s="88"/>
      <c r="OV32" s="88"/>
      <c r="OW32" s="88"/>
      <c r="OX32" s="88"/>
      <c r="OY32" s="88"/>
      <c r="OZ32" s="88"/>
      <c r="PA32" s="88"/>
      <c r="PB32" s="88"/>
      <c r="PC32" s="88"/>
      <c r="PD32" s="88"/>
      <c r="PE32" s="88"/>
      <c r="PF32" s="88"/>
      <c r="PG32" s="88"/>
      <c r="PH32" s="88"/>
      <c r="PI32" s="88"/>
      <c r="PJ32" s="88"/>
      <c r="PK32" s="88"/>
      <c r="PL32" s="88"/>
      <c r="PM32" s="88"/>
      <c r="PN32" s="88"/>
      <c r="PO32" s="88"/>
      <c r="PP32" s="88"/>
      <c r="PQ32" s="88"/>
      <c r="PR32" s="88"/>
      <c r="PS32" s="88"/>
      <c r="PT32" s="88"/>
      <c r="PU32" s="88"/>
      <c r="PV32" s="88"/>
      <c r="PW32" s="88"/>
      <c r="PX32" s="88"/>
      <c r="PY32" s="88"/>
      <c r="PZ32" s="88"/>
      <c r="QA32" s="88"/>
      <c r="QB32" s="88"/>
      <c r="QC32" s="88"/>
      <c r="QD32" s="88"/>
      <c r="QE32" s="88"/>
      <c r="QF32" s="88"/>
      <c r="QG32" s="88"/>
      <c r="QH32" s="88"/>
      <c r="QI32" s="88"/>
      <c r="QJ32" s="88"/>
      <c r="QK32" s="88"/>
      <c r="QL32" s="88"/>
      <c r="QM32" s="88"/>
      <c r="QN32" s="88"/>
      <c r="QO32" s="88"/>
      <c r="QP32" s="88"/>
      <c r="QQ32" s="88"/>
      <c r="QR32" s="88"/>
      <c r="QS32" s="88"/>
      <c r="QT32" s="88"/>
    </row>
    <row r="33" spans="1:458" s="87" customFormat="1" ht="15.75" x14ac:dyDescent="0.2">
      <c r="A33" s="126"/>
      <c r="C33" s="101"/>
      <c r="D33" s="101"/>
      <c r="E33" s="101"/>
      <c r="F33" s="101"/>
      <c r="G33" s="101"/>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c r="IU33" s="88"/>
      <c r="IV33" s="88"/>
      <c r="IW33" s="88"/>
      <c r="IX33" s="88"/>
      <c r="IY33" s="88"/>
      <c r="IZ33" s="88"/>
      <c r="JA33" s="88"/>
      <c r="JB33" s="88"/>
      <c r="JC33" s="88"/>
      <c r="JD33" s="88"/>
      <c r="JE33" s="88"/>
      <c r="JF33" s="88"/>
      <c r="JG33" s="88"/>
      <c r="JH33" s="88"/>
      <c r="JI33" s="88"/>
      <c r="JJ33" s="88"/>
      <c r="JK33" s="88"/>
      <c r="JL33" s="88"/>
      <c r="JM33" s="88"/>
      <c r="JN33" s="88"/>
      <c r="JO33" s="88"/>
      <c r="JP33" s="88"/>
      <c r="JQ33" s="88"/>
      <c r="JR33" s="88"/>
      <c r="JS33" s="88"/>
      <c r="JT33" s="88"/>
      <c r="JU33" s="88"/>
      <c r="JV33" s="88"/>
      <c r="JW33" s="88"/>
      <c r="JX33" s="88"/>
      <c r="JY33" s="88"/>
      <c r="JZ33" s="88"/>
      <c r="KA33" s="88"/>
      <c r="KB33" s="88"/>
      <c r="KC33" s="88"/>
      <c r="KD33" s="88"/>
      <c r="KE33" s="88"/>
      <c r="KF33" s="88"/>
      <c r="KG33" s="88"/>
      <c r="KH33" s="88"/>
      <c r="KI33" s="88"/>
      <c r="KJ33" s="88"/>
      <c r="KK33" s="88"/>
      <c r="KL33" s="88"/>
      <c r="KM33" s="88"/>
      <c r="KN33" s="88"/>
      <c r="KO33" s="88"/>
      <c r="KP33" s="88"/>
      <c r="KQ33" s="88"/>
      <c r="KR33" s="88"/>
      <c r="KS33" s="88"/>
      <c r="KT33" s="88"/>
      <c r="KU33" s="88"/>
      <c r="KV33" s="88"/>
      <c r="KW33" s="88"/>
      <c r="KX33" s="88"/>
      <c r="KY33" s="88"/>
      <c r="KZ33" s="88"/>
      <c r="LA33" s="88"/>
      <c r="LB33" s="88"/>
      <c r="LC33" s="88"/>
      <c r="LD33" s="88"/>
      <c r="LE33" s="88"/>
      <c r="LF33" s="88"/>
      <c r="LG33" s="88"/>
      <c r="LH33" s="88"/>
      <c r="LI33" s="88"/>
      <c r="LJ33" s="88"/>
      <c r="LK33" s="88"/>
      <c r="LL33" s="88"/>
      <c r="LM33" s="88"/>
      <c r="LN33" s="88"/>
      <c r="LO33" s="88"/>
      <c r="LP33" s="88"/>
      <c r="LQ33" s="88"/>
      <c r="LR33" s="88"/>
      <c r="LS33" s="88"/>
      <c r="LT33" s="88"/>
      <c r="LU33" s="88"/>
      <c r="LV33" s="88"/>
      <c r="LW33" s="88"/>
      <c r="LX33" s="88"/>
      <c r="LY33" s="88"/>
      <c r="LZ33" s="88"/>
      <c r="MA33" s="88"/>
      <c r="MB33" s="88"/>
      <c r="MC33" s="88"/>
      <c r="MD33" s="88"/>
      <c r="ME33" s="88"/>
      <c r="MF33" s="88"/>
      <c r="MG33" s="88"/>
      <c r="MH33" s="88"/>
      <c r="MI33" s="88"/>
      <c r="MJ33" s="88"/>
      <c r="MK33" s="88"/>
      <c r="ML33" s="88"/>
      <c r="MM33" s="88"/>
      <c r="MN33" s="88"/>
      <c r="MO33" s="88"/>
      <c r="MP33" s="88"/>
      <c r="MQ33" s="88"/>
      <c r="MR33" s="88"/>
      <c r="MS33" s="88"/>
      <c r="MT33" s="88"/>
      <c r="MU33" s="88"/>
      <c r="MV33" s="88"/>
      <c r="MW33" s="88"/>
      <c r="MX33" s="88"/>
      <c r="MY33" s="88"/>
      <c r="MZ33" s="88"/>
      <c r="NA33" s="88"/>
      <c r="NB33" s="88"/>
      <c r="NC33" s="88"/>
      <c r="ND33" s="88"/>
      <c r="NE33" s="88"/>
      <c r="NF33" s="88"/>
      <c r="NG33" s="88"/>
      <c r="NH33" s="88"/>
      <c r="NI33" s="88"/>
      <c r="NJ33" s="88"/>
      <c r="NK33" s="88"/>
      <c r="NL33" s="88"/>
      <c r="NM33" s="88"/>
      <c r="NN33" s="88"/>
      <c r="NO33" s="88"/>
      <c r="NP33" s="88"/>
      <c r="NQ33" s="88"/>
      <c r="NR33" s="88"/>
      <c r="NS33" s="88"/>
      <c r="NT33" s="88"/>
      <c r="NU33" s="88"/>
      <c r="NV33" s="88"/>
      <c r="NW33" s="88"/>
      <c r="NX33" s="88"/>
      <c r="NY33" s="88"/>
      <c r="NZ33" s="88"/>
      <c r="OA33" s="88"/>
      <c r="OB33" s="88"/>
      <c r="OC33" s="88"/>
      <c r="OD33" s="88"/>
      <c r="OE33" s="88"/>
      <c r="OF33" s="88"/>
      <c r="OG33" s="88"/>
      <c r="OH33" s="88"/>
      <c r="OI33" s="88"/>
      <c r="OJ33" s="88"/>
      <c r="OK33" s="88"/>
      <c r="OL33" s="88"/>
      <c r="OM33" s="88"/>
      <c r="ON33" s="88"/>
      <c r="OO33" s="88"/>
      <c r="OP33" s="88"/>
      <c r="OQ33" s="88"/>
      <c r="OR33" s="88"/>
      <c r="OS33" s="88"/>
      <c r="OT33" s="88"/>
      <c r="OU33" s="88"/>
      <c r="OV33" s="88"/>
      <c r="OW33" s="88"/>
      <c r="OX33" s="88"/>
      <c r="OY33" s="88"/>
      <c r="OZ33" s="88"/>
      <c r="PA33" s="88"/>
      <c r="PB33" s="88"/>
      <c r="PC33" s="88"/>
      <c r="PD33" s="88"/>
      <c r="PE33" s="88"/>
      <c r="PF33" s="88"/>
      <c r="PG33" s="88"/>
      <c r="PH33" s="88"/>
      <c r="PI33" s="88"/>
      <c r="PJ33" s="88"/>
      <c r="PK33" s="88"/>
      <c r="PL33" s="88"/>
      <c r="PM33" s="88"/>
      <c r="PN33" s="88"/>
      <c r="PO33" s="88"/>
      <c r="PP33" s="88"/>
      <c r="PQ33" s="88"/>
      <c r="PR33" s="88"/>
      <c r="PS33" s="88"/>
      <c r="PT33" s="88"/>
      <c r="PU33" s="88"/>
      <c r="PV33" s="88"/>
      <c r="PW33" s="88"/>
      <c r="PX33" s="88"/>
      <c r="PY33" s="88"/>
      <c r="PZ33" s="88"/>
      <c r="QA33" s="88"/>
      <c r="QB33" s="88"/>
      <c r="QC33" s="88"/>
      <c r="QD33" s="88"/>
      <c r="QE33" s="88"/>
      <c r="QF33" s="88"/>
      <c r="QG33" s="88"/>
      <c r="QH33" s="88"/>
      <c r="QI33" s="88"/>
      <c r="QJ33" s="88"/>
      <c r="QK33" s="88"/>
      <c r="QL33" s="88"/>
      <c r="QM33" s="88"/>
      <c r="QN33" s="88"/>
      <c r="QO33" s="88"/>
      <c r="QP33" s="88"/>
    </row>
    <row r="34" spans="1:458" s="51" customFormat="1" x14ac:dyDescent="0.25">
      <c r="C34" s="53"/>
      <c r="D34" s="53"/>
      <c r="E34" s="53"/>
      <c r="F34" s="53"/>
      <c r="G34" s="53"/>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2"/>
      <c r="NJ34" s="52"/>
      <c r="NK34" s="52"/>
      <c r="NL34" s="52"/>
      <c r="NM34" s="52"/>
      <c r="NN34" s="52"/>
      <c r="NO34" s="52"/>
      <c r="NP34" s="52"/>
      <c r="NQ34" s="52"/>
      <c r="NR34" s="52"/>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row>
    <row r="35" spans="1:458" s="51" customFormat="1" x14ac:dyDescent="0.25">
      <c r="C35" s="53"/>
      <c r="D35" s="53"/>
      <c r="E35" s="53"/>
      <c r="F35" s="53"/>
      <c r="G35" s="53"/>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c r="IW35" s="52"/>
      <c r="IX35" s="52"/>
      <c r="IY35" s="52"/>
      <c r="IZ35" s="52"/>
      <c r="JA35" s="52"/>
      <c r="JB35" s="52"/>
      <c r="JC35" s="52"/>
      <c r="JD35" s="52"/>
      <c r="JE35" s="52"/>
      <c r="JF35" s="52"/>
      <c r="JG35" s="52"/>
      <c r="JH35" s="52"/>
      <c r="JI35" s="52"/>
      <c r="JJ35" s="52"/>
      <c r="JK35" s="52"/>
      <c r="JL35" s="52"/>
      <c r="JM35" s="52"/>
      <c r="JN35" s="52"/>
      <c r="JO35" s="52"/>
      <c r="JP35" s="52"/>
      <c r="JQ35" s="52"/>
      <c r="JR35" s="52"/>
      <c r="JS35" s="52"/>
      <c r="JT35" s="52"/>
      <c r="JU35" s="52"/>
      <c r="JV35" s="52"/>
      <c r="JW35" s="52"/>
      <c r="JX35" s="52"/>
      <c r="JY35" s="52"/>
      <c r="JZ35" s="52"/>
      <c r="KA35" s="52"/>
      <c r="KB35" s="52"/>
      <c r="KC35" s="52"/>
      <c r="KD35" s="52"/>
      <c r="KE35" s="52"/>
      <c r="KF35" s="52"/>
      <c r="KG35" s="52"/>
      <c r="KH35" s="52"/>
      <c r="KI35" s="52"/>
      <c r="KJ35" s="52"/>
      <c r="KK35" s="52"/>
      <c r="KL35" s="52"/>
      <c r="KM35" s="52"/>
      <c r="KN35" s="52"/>
      <c r="KO35" s="52"/>
      <c r="KP35" s="52"/>
      <c r="KQ35" s="52"/>
      <c r="KR35" s="52"/>
      <c r="KS35" s="52"/>
      <c r="KT35" s="52"/>
      <c r="KU35" s="52"/>
      <c r="KV35" s="52"/>
      <c r="KW35" s="52"/>
      <c r="KX35" s="52"/>
      <c r="KY35" s="52"/>
      <c r="KZ35" s="52"/>
      <c r="LA35" s="52"/>
      <c r="LB35" s="52"/>
      <c r="LC35" s="52"/>
      <c r="LD35" s="52"/>
      <c r="LE35" s="52"/>
      <c r="LF35" s="52"/>
      <c r="LG35" s="52"/>
      <c r="LH35" s="52"/>
      <c r="LI35" s="52"/>
      <c r="LJ35" s="52"/>
      <c r="LK35" s="52"/>
      <c r="LL35" s="52"/>
      <c r="LM35" s="52"/>
      <c r="LN35" s="52"/>
      <c r="LO35" s="52"/>
      <c r="LP35" s="52"/>
      <c r="LQ35" s="52"/>
      <c r="LR35" s="52"/>
      <c r="LS35" s="52"/>
      <c r="LT35" s="52"/>
      <c r="LU35" s="52"/>
      <c r="LV35" s="52"/>
      <c r="LW35" s="52"/>
      <c r="LX35" s="52"/>
      <c r="LY35" s="52"/>
      <c r="LZ35" s="52"/>
      <c r="MA35" s="52"/>
      <c r="MB35" s="52"/>
      <c r="MC35" s="52"/>
      <c r="MD35" s="52"/>
      <c r="ME35" s="52"/>
      <c r="MF35" s="52"/>
      <c r="MG35" s="52"/>
      <c r="MH35" s="52"/>
      <c r="MI35" s="52"/>
      <c r="MJ35" s="52"/>
      <c r="MK35" s="52"/>
      <c r="ML35" s="52"/>
      <c r="MM35" s="52"/>
      <c r="MN35" s="52"/>
      <c r="MO35" s="52"/>
      <c r="MP35" s="52"/>
      <c r="MQ35" s="52"/>
      <c r="MR35" s="52"/>
      <c r="MS35" s="52"/>
      <c r="MT35" s="52"/>
      <c r="MU35" s="52"/>
      <c r="MV35" s="52"/>
      <c r="MW35" s="52"/>
      <c r="MX35" s="52"/>
      <c r="MY35" s="52"/>
      <c r="MZ35" s="52"/>
      <c r="NA35" s="52"/>
      <c r="NB35" s="52"/>
      <c r="NC35" s="52"/>
      <c r="ND35" s="52"/>
      <c r="NE35" s="52"/>
      <c r="NF35" s="52"/>
      <c r="NG35" s="52"/>
      <c r="NH35" s="52"/>
      <c r="NI35" s="52"/>
      <c r="NJ35" s="52"/>
      <c r="NK35" s="52"/>
      <c r="NL35" s="52"/>
      <c r="NM35" s="52"/>
      <c r="NN35" s="52"/>
      <c r="NO35" s="52"/>
      <c r="NP35" s="52"/>
      <c r="NQ35" s="52"/>
      <c r="NR35" s="52"/>
      <c r="NS35" s="52"/>
      <c r="NT35" s="52"/>
      <c r="NU35" s="52"/>
      <c r="NV35" s="52"/>
      <c r="NW35" s="52"/>
      <c r="NX35" s="52"/>
      <c r="NY35" s="52"/>
      <c r="NZ35" s="52"/>
      <c r="OA35" s="52"/>
      <c r="OB35" s="52"/>
      <c r="OC35" s="52"/>
      <c r="OD35" s="52"/>
      <c r="OE35" s="52"/>
      <c r="OF35" s="52"/>
      <c r="OG35" s="52"/>
      <c r="OH35" s="52"/>
      <c r="OI35" s="52"/>
      <c r="OJ35" s="52"/>
      <c r="OK35" s="52"/>
      <c r="OL35" s="52"/>
      <c r="OM35" s="52"/>
      <c r="ON35" s="52"/>
      <c r="OO35" s="52"/>
      <c r="OP35" s="52"/>
      <c r="OQ35" s="52"/>
      <c r="OR35" s="52"/>
      <c r="OS35" s="52"/>
      <c r="OT35" s="52"/>
      <c r="OU35" s="52"/>
      <c r="OV35" s="52"/>
      <c r="OW35" s="52"/>
      <c r="OX35" s="52"/>
      <c r="OY35" s="52"/>
      <c r="OZ35" s="52"/>
      <c r="PA35" s="52"/>
      <c r="PB35" s="52"/>
      <c r="PC35" s="52"/>
      <c r="PD35" s="52"/>
      <c r="PE35" s="52"/>
      <c r="PF35" s="52"/>
      <c r="PG35" s="52"/>
      <c r="PH35" s="52"/>
      <c r="PI35" s="52"/>
      <c r="PJ35" s="52"/>
      <c r="PK35" s="52"/>
      <c r="PL35" s="52"/>
      <c r="PM35" s="52"/>
      <c r="PN35" s="52"/>
      <c r="PO35" s="52"/>
      <c r="PP35" s="52"/>
      <c r="PQ35" s="52"/>
      <c r="PR35" s="52"/>
      <c r="PS35" s="52"/>
      <c r="PT35" s="52"/>
      <c r="PU35" s="52"/>
      <c r="PV35" s="52"/>
      <c r="PW35" s="52"/>
      <c r="PX35" s="52"/>
      <c r="PY35" s="52"/>
      <c r="PZ35" s="52"/>
      <c r="QA35" s="52"/>
      <c r="QB35" s="52"/>
      <c r="QC35" s="52"/>
      <c r="QD35" s="52"/>
      <c r="QE35" s="52"/>
      <c r="QF35" s="52"/>
      <c r="QG35" s="52"/>
      <c r="QH35" s="52"/>
      <c r="QI35" s="52"/>
      <c r="QJ35" s="52"/>
      <c r="QK35" s="52"/>
      <c r="QL35" s="52"/>
      <c r="QM35" s="52"/>
      <c r="QN35" s="52"/>
      <c r="QO35" s="52"/>
      <c r="QP35" s="52"/>
    </row>
    <row r="36" spans="1:458" s="51" customFormat="1" x14ac:dyDescent="0.25">
      <c r="C36" s="53"/>
      <c r="D36" s="53"/>
      <c r="E36" s="53"/>
      <c r="F36" s="53"/>
      <c r="G36" s="53"/>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c r="IW36" s="52"/>
      <c r="IX36" s="52"/>
      <c r="IY36" s="52"/>
      <c r="IZ36" s="52"/>
      <c r="JA36" s="52"/>
      <c r="JB36" s="52"/>
      <c r="JC36" s="52"/>
      <c r="JD36" s="52"/>
      <c r="JE36" s="52"/>
      <c r="JF36" s="52"/>
      <c r="JG36" s="52"/>
      <c r="JH36" s="52"/>
      <c r="JI36" s="52"/>
      <c r="JJ36" s="52"/>
      <c r="JK36" s="52"/>
      <c r="JL36" s="52"/>
      <c r="JM36" s="52"/>
      <c r="JN36" s="52"/>
      <c r="JO36" s="52"/>
      <c r="JP36" s="52"/>
      <c r="JQ36" s="52"/>
      <c r="JR36" s="52"/>
      <c r="JS36" s="52"/>
      <c r="JT36" s="52"/>
      <c r="JU36" s="52"/>
      <c r="JV36" s="52"/>
      <c r="JW36" s="52"/>
      <c r="JX36" s="52"/>
      <c r="JY36" s="52"/>
      <c r="JZ36" s="52"/>
      <c r="KA36" s="52"/>
      <c r="KB36" s="52"/>
      <c r="KC36" s="52"/>
      <c r="KD36" s="52"/>
      <c r="KE36" s="52"/>
      <c r="KF36" s="52"/>
      <c r="KG36" s="52"/>
      <c r="KH36" s="52"/>
      <c r="KI36" s="52"/>
      <c r="KJ36" s="52"/>
      <c r="KK36" s="52"/>
      <c r="KL36" s="52"/>
      <c r="KM36" s="52"/>
      <c r="KN36" s="52"/>
      <c r="KO36" s="52"/>
      <c r="KP36" s="52"/>
      <c r="KQ36" s="52"/>
      <c r="KR36" s="52"/>
      <c r="KS36" s="52"/>
      <c r="KT36" s="52"/>
      <c r="KU36" s="52"/>
      <c r="KV36" s="52"/>
      <c r="KW36" s="52"/>
      <c r="KX36" s="52"/>
      <c r="KY36" s="52"/>
      <c r="KZ36" s="52"/>
      <c r="LA36" s="52"/>
      <c r="LB36" s="52"/>
      <c r="LC36" s="52"/>
      <c r="LD36" s="52"/>
      <c r="LE36" s="52"/>
      <c r="LF36" s="52"/>
      <c r="LG36" s="52"/>
      <c r="LH36" s="52"/>
      <c r="LI36" s="52"/>
      <c r="LJ36" s="52"/>
      <c r="LK36" s="52"/>
      <c r="LL36" s="52"/>
      <c r="LM36" s="52"/>
      <c r="LN36" s="52"/>
      <c r="LO36" s="52"/>
      <c r="LP36" s="52"/>
      <c r="LQ36" s="52"/>
      <c r="LR36" s="52"/>
      <c r="LS36" s="52"/>
      <c r="LT36" s="52"/>
      <c r="LU36" s="52"/>
      <c r="LV36" s="52"/>
      <c r="LW36" s="52"/>
      <c r="LX36" s="52"/>
      <c r="LY36" s="52"/>
      <c r="LZ36" s="52"/>
      <c r="MA36" s="52"/>
      <c r="MB36" s="52"/>
      <c r="MC36" s="52"/>
      <c r="MD36" s="52"/>
      <c r="ME36" s="52"/>
      <c r="MF36" s="52"/>
      <c r="MG36" s="52"/>
      <c r="MH36" s="52"/>
      <c r="MI36" s="52"/>
      <c r="MJ36" s="52"/>
      <c r="MK36" s="52"/>
      <c r="ML36" s="52"/>
      <c r="MM36" s="52"/>
      <c r="MN36" s="52"/>
      <c r="MO36" s="52"/>
      <c r="MP36" s="52"/>
      <c r="MQ36" s="52"/>
      <c r="MR36" s="52"/>
      <c r="MS36" s="52"/>
      <c r="MT36" s="52"/>
      <c r="MU36" s="52"/>
      <c r="MV36" s="52"/>
      <c r="MW36" s="52"/>
      <c r="MX36" s="52"/>
      <c r="MY36" s="52"/>
      <c r="MZ36" s="52"/>
      <c r="NA36" s="52"/>
      <c r="NB36" s="52"/>
      <c r="NC36" s="52"/>
      <c r="ND36" s="52"/>
      <c r="NE36" s="52"/>
      <c r="NF36" s="52"/>
      <c r="NG36" s="52"/>
      <c r="NH36" s="52"/>
      <c r="NI36" s="52"/>
      <c r="NJ36" s="52"/>
      <c r="NK36" s="52"/>
      <c r="NL36" s="52"/>
      <c r="NM36" s="52"/>
      <c r="NN36" s="52"/>
      <c r="NO36" s="52"/>
      <c r="NP36" s="52"/>
      <c r="NQ36" s="52"/>
      <c r="NR36" s="52"/>
      <c r="NS36" s="52"/>
      <c r="NT36" s="52"/>
      <c r="NU36" s="52"/>
      <c r="NV36" s="52"/>
      <c r="NW36" s="52"/>
      <c r="NX36" s="52"/>
      <c r="NY36" s="52"/>
      <c r="NZ36" s="52"/>
      <c r="OA36" s="52"/>
      <c r="OB36" s="52"/>
      <c r="OC36" s="52"/>
      <c r="OD36" s="52"/>
      <c r="OE36" s="52"/>
      <c r="OF36" s="52"/>
      <c r="OG36" s="52"/>
      <c r="OH36" s="52"/>
      <c r="OI36" s="52"/>
      <c r="OJ36" s="52"/>
      <c r="OK36" s="52"/>
      <c r="OL36" s="52"/>
      <c r="OM36" s="52"/>
      <c r="ON36" s="52"/>
      <c r="OO36" s="52"/>
      <c r="OP36" s="52"/>
      <c r="OQ36" s="52"/>
      <c r="OR36" s="52"/>
      <c r="OS36" s="52"/>
      <c r="OT36" s="52"/>
      <c r="OU36" s="52"/>
      <c r="OV36" s="52"/>
      <c r="OW36" s="52"/>
      <c r="OX36" s="52"/>
      <c r="OY36" s="52"/>
      <c r="OZ36" s="52"/>
      <c r="PA36" s="52"/>
      <c r="PB36" s="52"/>
      <c r="PC36" s="52"/>
      <c r="PD36" s="52"/>
      <c r="PE36" s="52"/>
      <c r="PF36" s="52"/>
      <c r="PG36" s="52"/>
      <c r="PH36" s="52"/>
      <c r="PI36" s="52"/>
      <c r="PJ36" s="52"/>
      <c r="PK36" s="52"/>
      <c r="PL36" s="52"/>
      <c r="PM36" s="52"/>
      <c r="PN36" s="52"/>
      <c r="PO36" s="52"/>
      <c r="PP36" s="52"/>
      <c r="PQ36" s="52"/>
      <c r="PR36" s="52"/>
      <c r="PS36" s="52"/>
      <c r="PT36" s="52"/>
      <c r="PU36" s="52"/>
      <c r="PV36" s="52"/>
      <c r="PW36" s="52"/>
      <c r="PX36" s="52"/>
      <c r="PY36" s="52"/>
      <c r="PZ36" s="52"/>
      <c r="QA36" s="52"/>
      <c r="QB36" s="52"/>
      <c r="QC36" s="52"/>
      <c r="QD36" s="52"/>
      <c r="QE36" s="52"/>
      <c r="QF36" s="52"/>
      <c r="QG36" s="52"/>
      <c r="QH36" s="52"/>
      <c r="QI36" s="52"/>
      <c r="QJ36" s="52"/>
      <c r="QK36" s="52"/>
      <c r="QL36" s="52"/>
      <c r="QM36" s="52"/>
      <c r="QN36" s="52"/>
      <c r="QO36" s="52"/>
      <c r="QP36" s="52"/>
    </row>
    <row r="37" spans="1:458" s="51" customFormat="1" x14ac:dyDescent="0.25">
      <c r="C37" s="53"/>
      <c r="D37" s="53"/>
      <c r="E37" s="53"/>
      <c r="F37" s="53"/>
      <c r="G37" s="53"/>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c r="IW37" s="52"/>
      <c r="IX37" s="52"/>
      <c r="IY37" s="52"/>
      <c r="IZ37" s="52"/>
      <c r="JA37" s="52"/>
      <c r="JB37" s="52"/>
      <c r="JC37" s="52"/>
      <c r="JD37" s="52"/>
      <c r="JE37" s="52"/>
      <c r="JF37" s="52"/>
      <c r="JG37" s="52"/>
      <c r="JH37" s="52"/>
      <c r="JI37" s="52"/>
      <c r="JJ37" s="52"/>
      <c r="JK37" s="52"/>
      <c r="JL37" s="52"/>
      <c r="JM37" s="52"/>
      <c r="JN37" s="52"/>
      <c r="JO37" s="52"/>
      <c r="JP37" s="52"/>
      <c r="JQ37" s="52"/>
      <c r="JR37" s="52"/>
      <c r="JS37" s="52"/>
      <c r="JT37" s="52"/>
      <c r="JU37" s="52"/>
      <c r="JV37" s="52"/>
      <c r="JW37" s="52"/>
      <c r="JX37" s="52"/>
      <c r="JY37" s="52"/>
      <c r="JZ37" s="52"/>
      <c r="KA37" s="52"/>
      <c r="KB37" s="52"/>
      <c r="KC37" s="52"/>
      <c r="KD37" s="52"/>
      <c r="KE37" s="52"/>
      <c r="KF37" s="52"/>
      <c r="KG37" s="52"/>
      <c r="KH37" s="52"/>
      <c r="KI37" s="52"/>
      <c r="KJ37" s="52"/>
      <c r="KK37" s="52"/>
      <c r="KL37" s="52"/>
      <c r="KM37" s="52"/>
      <c r="KN37" s="52"/>
      <c r="KO37" s="52"/>
      <c r="KP37" s="52"/>
      <c r="KQ37" s="52"/>
      <c r="KR37" s="52"/>
      <c r="KS37" s="52"/>
      <c r="KT37" s="52"/>
      <c r="KU37" s="52"/>
      <c r="KV37" s="52"/>
      <c r="KW37" s="52"/>
      <c r="KX37" s="52"/>
      <c r="KY37" s="52"/>
      <c r="KZ37" s="52"/>
      <c r="LA37" s="52"/>
      <c r="LB37" s="52"/>
      <c r="LC37" s="52"/>
      <c r="LD37" s="52"/>
      <c r="LE37" s="52"/>
      <c r="LF37" s="52"/>
      <c r="LG37" s="52"/>
      <c r="LH37" s="52"/>
      <c r="LI37" s="52"/>
      <c r="LJ37" s="52"/>
      <c r="LK37" s="52"/>
      <c r="LL37" s="52"/>
      <c r="LM37" s="52"/>
      <c r="LN37" s="52"/>
      <c r="LO37" s="52"/>
      <c r="LP37" s="52"/>
      <c r="LQ37" s="52"/>
      <c r="LR37" s="52"/>
      <c r="LS37" s="52"/>
      <c r="LT37" s="52"/>
      <c r="LU37" s="52"/>
      <c r="LV37" s="52"/>
      <c r="LW37" s="52"/>
      <c r="LX37" s="52"/>
      <c r="LY37" s="52"/>
      <c r="LZ37" s="52"/>
      <c r="MA37" s="52"/>
      <c r="MB37" s="52"/>
      <c r="MC37" s="52"/>
      <c r="MD37" s="52"/>
      <c r="ME37" s="52"/>
      <c r="MF37" s="52"/>
      <c r="MG37" s="52"/>
      <c r="MH37" s="52"/>
      <c r="MI37" s="52"/>
      <c r="MJ37" s="52"/>
      <c r="MK37" s="52"/>
      <c r="ML37" s="52"/>
      <c r="MM37" s="52"/>
      <c r="MN37" s="52"/>
      <c r="MO37" s="52"/>
      <c r="MP37" s="52"/>
      <c r="MQ37" s="52"/>
      <c r="MR37" s="52"/>
      <c r="MS37" s="52"/>
      <c r="MT37" s="52"/>
      <c r="MU37" s="52"/>
      <c r="MV37" s="52"/>
      <c r="MW37" s="52"/>
      <c r="MX37" s="52"/>
      <c r="MY37" s="52"/>
      <c r="MZ37" s="52"/>
      <c r="NA37" s="52"/>
      <c r="NB37" s="52"/>
      <c r="NC37" s="52"/>
      <c r="ND37" s="52"/>
      <c r="NE37" s="52"/>
      <c r="NF37" s="52"/>
      <c r="NG37" s="52"/>
      <c r="NH37" s="52"/>
      <c r="NI37" s="52"/>
      <c r="NJ37" s="52"/>
      <c r="NK37" s="52"/>
      <c r="NL37" s="52"/>
      <c r="NM37" s="52"/>
      <c r="NN37" s="52"/>
      <c r="NO37" s="52"/>
      <c r="NP37" s="52"/>
      <c r="NQ37" s="52"/>
      <c r="NR37" s="52"/>
      <c r="NS37" s="52"/>
      <c r="NT37" s="52"/>
      <c r="NU37" s="52"/>
      <c r="NV37" s="52"/>
      <c r="NW37" s="52"/>
      <c r="NX37" s="52"/>
      <c r="NY37" s="52"/>
      <c r="NZ37" s="52"/>
      <c r="OA37" s="52"/>
      <c r="OB37" s="52"/>
      <c r="OC37" s="52"/>
      <c r="OD37" s="52"/>
      <c r="OE37" s="52"/>
      <c r="OF37" s="52"/>
      <c r="OG37" s="52"/>
      <c r="OH37" s="52"/>
      <c r="OI37" s="52"/>
      <c r="OJ37" s="52"/>
      <c r="OK37" s="52"/>
      <c r="OL37" s="52"/>
      <c r="OM37" s="52"/>
      <c r="ON37" s="52"/>
      <c r="OO37" s="52"/>
      <c r="OP37" s="52"/>
      <c r="OQ37" s="52"/>
      <c r="OR37" s="52"/>
      <c r="OS37" s="52"/>
      <c r="OT37" s="52"/>
      <c r="OU37" s="52"/>
      <c r="OV37" s="52"/>
      <c r="OW37" s="52"/>
      <c r="OX37" s="52"/>
      <c r="OY37" s="52"/>
      <c r="OZ37" s="52"/>
      <c r="PA37" s="52"/>
      <c r="PB37" s="52"/>
      <c r="PC37" s="52"/>
      <c r="PD37" s="52"/>
      <c r="PE37" s="52"/>
      <c r="PF37" s="52"/>
      <c r="PG37" s="52"/>
      <c r="PH37" s="52"/>
      <c r="PI37" s="52"/>
      <c r="PJ37" s="52"/>
      <c r="PK37" s="52"/>
      <c r="PL37" s="52"/>
      <c r="PM37" s="52"/>
      <c r="PN37" s="52"/>
      <c r="PO37" s="52"/>
      <c r="PP37" s="52"/>
      <c r="PQ37" s="52"/>
      <c r="PR37" s="52"/>
      <c r="PS37" s="52"/>
      <c r="PT37" s="52"/>
      <c r="PU37" s="52"/>
      <c r="PV37" s="52"/>
      <c r="PW37" s="52"/>
      <c r="PX37" s="52"/>
      <c r="PY37" s="52"/>
      <c r="PZ37" s="52"/>
      <c r="QA37" s="52"/>
      <c r="QB37" s="52"/>
      <c r="QC37" s="52"/>
      <c r="QD37" s="52"/>
      <c r="QE37" s="52"/>
      <c r="QF37" s="52"/>
      <c r="QG37" s="52"/>
      <c r="QH37" s="52"/>
      <c r="QI37" s="52"/>
      <c r="QJ37" s="52"/>
      <c r="QK37" s="52"/>
      <c r="QL37" s="52"/>
      <c r="QM37" s="52"/>
      <c r="QN37" s="52"/>
      <c r="QO37" s="52"/>
      <c r="QP37" s="52"/>
    </row>
    <row r="38" spans="1:458" s="51" customFormat="1" x14ac:dyDescent="0.25">
      <c r="C38" s="53"/>
      <c r="D38" s="53"/>
      <c r="E38" s="53"/>
      <c r="F38" s="53"/>
      <c r="G38" s="53"/>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c r="QM38" s="52"/>
      <c r="QN38" s="52"/>
      <c r="QO38" s="52"/>
      <c r="QP38" s="52"/>
    </row>
    <row r="39" spans="1:458" s="51" customFormat="1" x14ac:dyDescent="0.25">
      <c r="C39" s="53"/>
      <c r="D39" s="53"/>
      <c r="E39" s="53"/>
      <c r="F39" s="53"/>
      <c r="G39" s="53"/>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c r="IW39" s="52"/>
      <c r="IX39" s="52"/>
      <c r="IY39" s="52"/>
      <c r="IZ39" s="52"/>
      <c r="JA39" s="52"/>
      <c r="JB39" s="52"/>
      <c r="JC39" s="52"/>
      <c r="JD39" s="52"/>
      <c r="JE39" s="52"/>
      <c r="JF39" s="52"/>
      <c r="JG39" s="52"/>
      <c r="JH39" s="52"/>
      <c r="JI39" s="52"/>
      <c r="JJ39" s="52"/>
      <c r="JK39" s="52"/>
      <c r="JL39" s="52"/>
      <c r="JM39" s="52"/>
      <c r="JN39" s="52"/>
      <c r="JO39" s="52"/>
      <c r="JP39" s="52"/>
      <c r="JQ39" s="52"/>
      <c r="JR39" s="52"/>
      <c r="JS39" s="52"/>
      <c r="JT39" s="52"/>
      <c r="JU39" s="52"/>
      <c r="JV39" s="52"/>
      <c r="JW39" s="52"/>
      <c r="JX39" s="52"/>
      <c r="JY39" s="52"/>
      <c r="JZ39" s="52"/>
      <c r="KA39" s="52"/>
      <c r="KB39" s="52"/>
      <c r="KC39" s="52"/>
      <c r="KD39" s="52"/>
      <c r="KE39" s="52"/>
      <c r="KF39" s="52"/>
      <c r="KG39" s="52"/>
      <c r="KH39" s="52"/>
      <c r="KI39" s="52"/>
      <c r="KJ39" s="52"/>
      <c r="KK39" s="52"/>
      <c r="KL39" s="52"/>
      <c r="KM39" s="52"/>
      <c r="KN39" s="52"/>
      <c r="KO39" s="52"/>
      <c r="KP39" s="52"/>
      <c r="KQ39" s="52"/>
      <c r="KR39" s="52"/>
      <c r="KS39" s="52"/>
      <c r="KT39" s="52"/>
      <c r="KU39" s="52"/>
      <c r="KV39" s="52"/>
      <c r="KW39" s="52"/>
      <c r="KX39" s="52"/>
      <c r="KY39" s="52"/>
      <c r="KZ39" s="52"/>
      <c r="LA39" s="52"/>
      <c r="LB39" s="52"/>
      <c r="LC39" s="52"/>
      <c r="LD39" s="52"/>
      <c r="LE39" s="52"/>
      <c r="LF39" s="52"/>
      <c r="LG39" s="52"/>
      <c r="LH39" s="52"/>
      <c r="LI39" s="52"/>
      <c r="LJ39" s="52"/>
      <c r="LK39" s="52"/>
      <c r="LL39" s="52"/>
      <c r="LM39" s="52"/>
      <c r="LN39" s="52"/>
      <c r="LO39" s="52"/>
      <c r="LP39" s="52"/>
      <c r="LQ39" s="52"/>
      <c r="LR39" s="52"/>
      <c r="LS39" s="52"/>
      <c r="LT39" s="52"/>
      <c r="LU39" s="52"/>
      <c r="LV39" s="52"/>
      <c r="LW39" s="52"/>
      <c r="LX39" s="52"/>
      <c r="LY39" s="52"/>
      <c r="LZ39" s="52"/>
      <c r="MA39" s="52"/>
      <c r="MB39" s="52"/>
      <c r="MC39" s="52"/>
      <c r="MD39" s="52"/>
      <c r="ME39" s="52"/>
      <c r="MF39" s="52"/>
      <c r="MG39" s="52"/>
      <c r="MH39" s="52"/>
      <c r="MI39" s="52"/>
      <c r="MJ39" s="52"/>
      <c r="MK39" s="52"/>
      <c r="ML39" s="52"/>
      <c r="MM39" s="52"/>
      <c r="MN39" s="52"/>
      <c r="MO39" s="52"/>
      <c r="MP39" s="52"/>
      <c r="MQ39" s="52"/>
      <c r="MR39" s="52"/>
      <c r="MS39" s="52"/>
      <c r="MT39" s="52"/>
      <c r="MU39" s="52"/>
      <c r="MV39" s="52"/>
      <c r="MW39" s="52"/>
      <c r="MX39" s="52"/>
      <c r="MY39" s="52"/>
      <c r="MZ39" s="52"/>
      <c r="NA39" s="52"/>
      <c r="NB39" s="52"/>
      <c r="NC39" s="52"/>
      <c r="ND39" s="52"/>
      <c r="NE39" s="52"/>
      <c r="NF39" s="52"/>
      <c r="NG39" s="52"/>
      <c r="NH39" s="52"/>
      <c r="NI39" s="52"/>
      <c r="NJ39" s="52"/>
      <c r="NK39" s="52"/>
      <c r="NL39" s="52"/>
      <c r="NM39" s="52"/>
      <c r="NN39" s="52"/>
      <c r="NO39" s="52"/>
      <c r="NP39" s="52"/>
      <c r="NQ39" s="52"/>
      <c r="NR39" s="52"/>
      <c r="NS39" s="52"/>
      <c r="NT39" s="52"/>
      <c r="NU39" s="52"/>
      <c r="NV39" s="52"/>
      <c r="NW39" s="52"/>
      <c r="NX39" s="52"/>
      <c r="NY39" s="52"/>
      <c r="NZ39" s="52"/>
      <c r="OA39" s="52"/>
      <c r="OB39" s="52"/>
      <c r="OC39" s="52"/>
      <c r="OD39" s="52"/>
      <c r="OE39" s="52"/>
      <c r="OF39" s="52"/>
      <c r="OG39" s="52"/>
      <c r="OH39" s="52"/>
      <c r="OI39" s="52"/>
      <c r="OJ39" s="52"/>
      <c r="OK39" s="52"/>
      <c r="OL39" s="52"/>
      <c r="OM39" s="52"/>
      <c r="ON39" s="52"/>
      <c r="OO39" s="52"/>
      <c r="OP39" s="52"/>
      <c r="OQ39" s="52"/>
      <c r="OR39" s="52"/>
      <c r="OS39" s="52"/>
      <c r="OT39" s="52"/>
      <c r="OU39" s="52"/>
      <c r="OV39" s="52"/>
      <c r="OW39" s="52"/>
      <c r="OX39" s="52"/>
      <c r="OY39" s="52"/>
      <c r="OZ39" s="52"/>
      <c r="PA39" s="52"/>
      <c r="PB39" s="52"/>
      <c r="PC39" s="52"/>
      <c r="PD39" s="52"/>
      <c r="PE39" s="52"/>
      <c r="PF39" s="52"/>
      <c r="PG39" s="52"/>
      <c r="PH39" s="52"/>
      <c r="PI39" s="52"/>
      <c r="PJ39" s="52"/>
      <c r="PK39" s="52"/>
      <c r="PL39" s="52"/>
      <c r="PM39" s="52"/>
      <c r="PN39" s="52"/>
      <c r="PO39" s="52"/>
      <c r="PP39" s="52"/>
      <c r="PQ39" s="52"/>
      <c r="PR39" s="52"/>
      <c r="PS39" s="52"/>
      <c r="PT39" s="52"/>
      <c r="PU39" s="52"/>
      <c r="PV39" s="52"/>
      <c r="PW39" s="52"/>
      <c r="PX39" s="52"/>
      <c r="PY39" s="52"/>
      <c r="PZ39" s="52"/>
      <c r="QA39" s="52"/>
      <c r="QB39" s="52"/>
      <c r="QC39" s="52"/>
      <c r="QD39" s="52"/>
      <c r="QE39" s="52"/>
      <c r="QF39" s="52"/>
      <c r="QG39" s="52"/>
      <c r="QH39" s="52"/>
      <c r="QI39" s="52"/>
      <c r="QJ39" s="52"/>
      <c r="QK39" s="52"/>
      <c r="QL39" s="52"/>
      <c r="QM39" s="52"/>
      <c r="QN39" s="52"/>
      <c r="QO39" s="52"/>
      <c r="QP39" s="52"/>
    </row>
    <row r="40" spans="1:458" s="51" customFormat="1" x14ac:dyDescent="0.25">
      <c r="C40" s="53"/>
      <c r="D40" s="53"/>
      <c r="E40" s="53"/>
      <c r="F40" s="53"/>
      <c r="G40" s="53"/>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row>
    <row r="41" spans="1:458" s="51" customFormat="1" x14ac:dyDescent="0.25">
      <c r="C41" s="53"/>
      <c r="D41" s="53"/>
      <c r="E41" s="53"/>
      <c r="F41" s="53"/>
      <c r="G41" s="53"/>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c r="IV41" s="52"/>
      <c r="IW41" s="52"/>
      <c r="IX41" s="52"/>
      <c r="IY41" s="52"/>
      <c r="IZ41" s="52"/>
      <c r="JA41" s="52"/>
      <c r="JB41" s="52"/>
      <c r="JC41" s="52"/>
      <c r="JD41" s="52"/>
      <c r="JE41" s="52"/>
      <c r="JF41" s="52"/>
      <c r="JG41" s="52"/>
      <c r="JH41" s="52"/>
      <c r="JI41" s="52"/>
      <c r="JJ41" s="52"/>
      <c r="JK41" s="52"/>
      <c r="JL41" s="52"/>
      <c r="JM41" s="52"/>
      <c r="JN41" s="52"/>
      <c r="JO41" s="52"/>
      <c r="JP41" s="52"/>
      <c r="JQ41" s="52"/>
      <c r="JR41" s="52"/>
      <c r="JS41" s="52"/>
      <c r="JT41" s="52"/>
      <c r="JU41" s="52"/>
      <c r="JV41" s="52"/>
      <c r="JW41" s="52"/>
      <c r="JX41" s="52"/>
      <c r="JY41" s="52"/>
      <c r="JZ41" s="52"/>
      <c r="KA41" s="52"/>
      <c r="KB41" s="52"/>
      <c r="KC41" s="52"/>
      <c r="KD41" s="52"/>
      <c r="KE41" s="52"/>
      <c r="KF41" s="52"/>
      <c r="KG41" s="52"/>
      <c r="KH41" s="52"/>
      <c r="KI41" s="52"/>
      <c r="KJ41" s="52"/>
      <c r="KK41" s="52"/>
      <c r="KL41" s="52"/>
      <c r="KM41" s="52"/>
      <c r="KN41" s="52"/>
      <c r="KO41" s="52"/>
      <c r="KP41" s="52"/>
      <c r="KQ41" s="52"/>
      <c r="KR41" s="52"/>
      <c r="KS41" s="52"/>
      <c r="KT41" s="52"/>
      <c r="KU41" s="52"/>
      <c r="KV41" s="52"/>
      <c r="KW41" s="52"/>
      <c r="KX41" s="52"/>
      <c r="KY41" s="52"/>
      <c r="KZ41" s="52"/>
      <c r="LA41" s="52"/>
      <c r="LB41" s="52"/>
      <c r="LC41" s="52"/>
      <c r="LD41" s="52"/>
      <c r="LE41" s="52"/>
      <c r="LF41" s="52"/>
      <c r="LG41" s="52"/>
      <c r="LH41" s="52"/>
      <c r="LI41" s="52"/>
      <c r="LJ41" s="52"/>
      <c r="LK41" s="52"/>
      <c r="LL41" s="52"/>
      <c r="LM41" s="52"/>
      <c r="LN41" s="52"/>
      <c r="LO41" s="52"/>
      <c r="LP41" s="52"/>
      <c r="LQ41" s="52"/>
      <c r="LR41" s="52"/>
      <c r="LS41" s="52"/>
      <c r="LT41" s="52"/>
      <c r="LU41" s="52"/>
      <c r="LV41" s="52"/>
      <c r="LW41" s="52"/>
      <c r="LX41" s="52"/>
      <c r="LY41" s="52"/>
      <c r="LZ41" s="52"/>
      <c r="MA41" s="52"/>
      <c r="MB41" s="52"/>
      <c r="MC41" s="52"/>
      <c r="MD41" s="52"/>
      <c r="ME41" s="52"/>
      <c r="MF41" s="52"/>
      <c r="MG41" s="52"/>
      <c r="MH41" s="52"/>
      <c r="MI41" s="52"/>
      <c r="MJ41" s="52"/>
      <c r="MK41" s="52"/>
      <c r="ML41" s="52"/>
      <c r="MM41" s="52"/>
      <c r="MN41" s="52"/>
      <c r="MO41" s="52"/>
      <c r="MP41" s="52"/>
      <c r="MQ41" s="52"/>
      <c r="MR41" s="52"/>
      <c r="MS41" s="52"/>
      <c r="MT41" s="52"/>
      <c r="MU41" s="52"/>
      <c r="MV41" s="52"/>
      <c r="MW41" s="52"/>
      <c r="MX41" s="52"/>
      <c r="MY41" s="52"/>
      <c r="MZ41" s="52"/>
      <c r="NA41" s="52"/>
      <c r="NB41" s="52"/>
      <c r="NC41" s="52"/>
      <c r="ND41" s="52"/>
      <c r="NE41" s="52"/>
      <c r="NF41" s="52"/>
      <c r="NG41" s="52"/>
      <c r="NH41" s="52"/>
      <c r="NI41" s="52"/>
      <c r="NJ41" s="52"/>
      <c r="NK41" s="52"/>
      <c r="NL41" s="52"/>
      <c r="NM41" s="52"/>
      <c r="NN41" s="52"/>
      <c r="NO41" s="52"/>
      <c r="NP41" s="52"/>
      <c r="NQ41" s="52"/>
      <c r="NR41" s="52"/>
      <c r="NS41" s="52"/>
      <c r="NT41" s="52"/>
      <c r="NU41" s="52"/>
      <c r="NV41" s="52"/>
      <c r="NW41" s="52"/>
      <c r="NX41" s="52"/>
      <c r="NY41" s="52"/>
      <c r="NZ41" s="52"/>
      <c r="OA41" s="52"/>
      <c r="OB41" s="52"/>
      <c r="OC41" s="52"/>
      <c r="OD41" s="52"/>
      <c r="OE41" s="52"/>
      <c r="OF41" s="52"/>
      <c r="OG41" s="52"/>
      <c r="OH41" s="52"/>
      <c r="OI41" s="52"/>
      <c r="OJ41" s="52"/>
      <c r="OK41" s="52"/>
      <c r="OL41" s="52"/>
      <c r="OM41" s="52"/>
      <c r="ON41" s="52"/>
      <c r="OO41" s="52"/>
      <c r="OP41" s="52"/>
      <c r="OQ41" s="52"/>
      <c r="OR41" s="52"/>
      <c r="OS41" s="52"/>
      <c r="OT41" s="52"/>
      <c r="OU41" s="52"/>
      <c r="OV41" s="52"/>
      <c r="OW41" s="52"/>
      <c r="OX41" s="52"/>
      <c r="OY41" s="52"/>
      <c r="OZ41" s="52"/>
      <c r="PA41" s="52"/>
      <c r="PB41" s="52"/>
      <c r="PC41" s="52"/>
      <c r="PD41" s="52"/>
      <c r="PE41" s="52"/>
      <c r="PF41" s="52"/>
      <c r="PG41" s="52"/>
      <c r="PH41" s="52"/>
      <c r="PI41" s="52"/>
      <c r="PJ41" s="52"/>
      <c r="PK41" s="52"/>
      <c r="PL41" s="52"/>
      <c r="PM41" s="52"/>
      <c r="PN41" s="52"/>
      <c r="PO41" s="52"/>
      <c r="PP41" s="52"/>
      <c r="PQ41" s="52"/>
      <c r="PR41" s="52"/>
      <c r="PS41" s="52"/>
      <c r="PT41" s="52"/>
      <c r="PU41" s="52"/>
      <c r="PV41" s="52"/>
      <c r="PW41" s="52"/>
      <c r="PX41" s="52"/>
      <c r="PY41" s="52"/>
      <c r="PZ41" s="52"/>
      <c r="QA41" s="52"/>
      <c r="QB41" s="52"/>
      <c r="QC41" s="52"/>
      <c r="QD41" s="52"/>
      <c r="QE41" s="52"/>
      <c r="QF41" s="52"/>
      <c r="QG41" s="52"/>
      <c r="QH41" s="52"/>
      <c r="QI41" s="52"/>
      <c r="QJ41" s="52"/>
      <c r="QK41" s="52"/>
      <c r="QL41" s="52"/>
      <c r="QM41" s="52"/>
      <c r="QN41" s="52"/>
      <c r="QO41" s="52"/>
      <c r="QP41" s="52"/>
    </row>
    <row r="42" spans="1:458" s="51" customFormat="1" x14ac:dyDescent="0.25">
      <c r="C42" s="53"/>
      <c r="D42" s="53"/>
      <c r="E42" s="53"/>
      <c r="F42" s="53"/>
      <c r="G42" s="53"/>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2"/>
      <c r="JU42" s="52"/>
      <c r="JV42" s="52"/>
      <c r="JW42" s="52"/>
      <c r="JX42" s="52"/>
      <c r="JY42" s="52"/>
      <c r="JZ42" s="52"/>
      <c r="KA42" s="52"/>
      <c r="KB42" s="52"/>
      <c r="KC42" s="52"/>
      <c r="KD42" s="52"/>
      <c r="KE42" s="52"/>
      <c r="KF42" s="52"/>
      <c r="KG42" s="52"/>
      <c r="KH42" s="52"/>
      <c r="KI42" s="52"/>
      <c r="KJ42" s="52"/>
      <c r="KK42" s="52"/>
      <c r="KL42" s="52"/>
      <c r="KM42" s="52"/>
      <c r="KN42" s="52"/>
      <c r="KO42" s="52"/>
      <c r="KP42" s="52"/>
      <c r="KQ42" s="52"/>
      <c r="KR42" s="52"/>
      <c r="KS42" s="52"/>
      <c r="KT42" s="52"/>
      <c r="KU42" s="52"/>
      <c r="KV42" s="52"/>
      <c r="KW42" s="52"/>
      <c r="KX42" s="52"/>
      <c r="KY42" s="52"/>
      <c r="KZ42" s="52"/>
      <c r="LA42" s="52"/>
      <c r="LB42" s="52"/>
      <c r="LC42" s="52"/>
      <c r="LD42" s="52"/>
      <c r="LE42" s="52"/>
      <c r="LF42" s="52"/>
      <c r="LG42" s="52"/>
      <c r="LH42" s="52"/>
      <c r="LI42" s="52"/>
      <c r="LJ42" s="52"/>
      <c r="LK42" s="52"/>
      <c r="LL42" s="52"/>
      <c r="LM42" s="52"/>
      <c r="LN42" s="52"/>
      <c r="LO42" s="52"/>
      <c r="LP42" s="52"/>
      <c r="LQ42" s="52"/>
      <c r="LR42" s="52"/>
      <c r="LS42" s="52"/>
      <c r="LT42" s="52"/>
      <c r="LU42" s="52"/>
      <c r="LV42" s="52"/>
      <c r="LW42" s="52"/>
      <c r="LX42" s="52"/>
      <c r="LY42" s="52"/>
      <c r="LZ42" s="52"/>
      <c r="MA42" s="52"/>
      <c r="MB42" s="52"/>
      <c r="MC42" s="52"/>
      <c r="MD42" s="52"/>
      <c r="ME42" s="52"/>
      <c r="MF42" s="52"/>
      <c r="MG42" s="52"/>
      <c r="MH42" s="52"/>
      <c r="MI42" s="52"/>
      <c r="MJ42" s="52"/>
      <c r="MK42" s="52"/>
      <c r="ML42" s="52"/>
      <c r="MM42" s="52"/>
      <c r="MN42" s="52"/>
      <c r="MO42" s="52"/>
      <c r="MP42" s="52"/>
      <c r="MQ42" s="52"/>
      <c r="MR42" s="52"/>
      <c r="MS42" s="52"/>
      <c r="MT42" s="52"/>
      <c r="MU42" s="52"/>
      <c r="MV42" s="52"/>
      <c r="MW42" s="52"/>
      <c r="MX42" s="52"/>
      <c r="MY42" s="52"/>
      <c r="MZ42" s="52"/>
      <c r="NA42" s="52"/>
      <c r="NB42" s="52"/>
      <c r="NC42" s="52"/>
      <c r="ND42" s="52"/>
      <c r="NE42" s="52"/>
      <c r="NF42" s="52"/>
      <c r="NG42" s="52"/>
      <c r="NH42" s="52"/>
      <c r="NI42" s="52"/>
      <c r="NJ42" s="52"/>
      <c r="NK42" s="52"/>
      <c r="NL42" s="52"/>
      <c r="NM42" s="52"/>
      <c r="NN42" s="52"/>
      <c r="NO42" s="52"/>
      <c r="NP42" s="52"/>
      <c r="NQ42" s="52"/>
      <c r="NR42" s="52"/>
      <c r="NS42" s="52"/>
      <c r="NT42" s="52"/>
      <c r="NU42" s="52"/>
      <c r="NV42" s="52"/>
      <c r="NW42" s="52"/>
      <c r="NX42" s="52"/>
      <c r="NY42" s="52"/>
      <c r="NZ42" s="52"/>
      <c r="OA42" s="52"/>
      <c r="OB42" s="52"/>
      <c r="OC42" s="52"/>
      <c r="OD42" s="52"/>
      <c r="OE42" s="52"/>
      <c r="OF42" s="52"/>
      <c r="OG42" s="52"/>
      <c r="OH42" s="52"/>
      <c r="OI42" s="52"/>
      <c r="OJ42" s="52"/>
      <c r="OK42" s="52"/>
      <c r="OL42" s="52"/>
      <c r="OM42" s="52"/>
      <c r="ON42" s="52"/>
      <c r="OO42" s="52"/>
      <c r="OP42" s="52"/>
      <c r="OQ42" s="52"/>
      <c r="OR42" s="52"/>
      <c r="OS42" s="52"/>
      <c r="OT42" s="52"/>
      <c r="OU42" s="52"/>
      <c r="OV42" s="52"/>
      <c r="OW42" s="52"/>
      <c r="OX42" s="52"/>
      <c r="OY42" s="52"/>
      <c r="OZ42" s="52"/>
      <c r="PA42" s="52"/>
      <c r="PB42" s="52"/>
      <c r="PC42" s="52"/>
      <c r="PD42" s="52"/>
      <c r="PE42" s="52"/>
      <c r="PF42" s="52"/>
      <c r="PG42" s="52"/>
      <c r="PH42" s="52"/>
      <c r="PI42" s="52"/>
      <c r="PJ42" s="52"/>
      <c r="PK42" s="52"/>
      <c r="PL42" s="52"/>
      <c r="PM42" s="52"/>
      <c r="PN42" s="52"/>
      <c r="PO42" s="52"/>
      <c r="PP42" s="52"/>
      <c r="PQ42" s="52"/>
      <c r="PR42" s="52"/>
      <c r="PS42" s="52"/>
      <c r="PT42" s="52"/>
      <c r="PU42" s="52"/>
      <c r="PV42" s="52"/>
      <c r="PW42" s="52"/>
      <c r="PX42" s="52"/>
      <c r="PY42" s="52"/>
      <c r="PZ42" s="52"/>
      <c r="QA42" s="52"/>
      <c r="QB42" s="52"/>
      <c r="QC42" s="52"/>
      <c r="QD42" s="52"/>
      <c r="QE42" s="52"/>
      <c r="QF42" s="52"/>
      <c r="QG42" s="52"/>
      <c r="QH42" s="52"/>
      <c r="QI42" s="52"/>
      <c r="QJ42" s="52"/>
      <c r="QK42" s="52"/>
      <c r="QL42" s="52"/>
      <c r="QM42" s="52"/>
      <c r="QN42" s="52"/>
      <c r="QO42" s="52"/>
      <c r="QP42" s="52"/>
    </row>
    <row r="43" spans="1:458" s="51" customFormat="1" x14ac:dyDescent="0.25">
      <c r="C43" s="53"/>
      <c r="D43" s="53"/>
      <c r="E43" s="53"/>
      <c r="F43" s="53"/>
      <c r="G43" s="53"/>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c r="IV43" s="52"/>
      <c r="IW43" s="52"/>
      <c r="IX43" s="52"/>
      <c r="IY43" s="52"/>
      <c r="IZ43" s="52"/>
      <c r="JA43" s="52"/>
      <c r="JB43" s="52"/>
      <c r="JC43" s="52"/>
      <c r="JD43" s="52"/>
      <c r="JE43" s="52"/>
      <c r="JF43" s="52"/>
      <c r="JG43" s="52"/>
      <c r="JH43" s="52"/>
      <c r="JI43" s="52"/>
      <c r="JJ43" s="52"/>
      <c r="JK43" s="52"/>
      <c r="JL43" s="52"/>
      <c r="JM43" s="52"/>
      <c r="JN43" s="52"/>
      <c r="JO43" s="52"/>
      <c r="JP43" s="52"/>
      <c r="JQ43" s="52"/>
      <c r="JR43" s="52"/>
      <c r="JS43" s="52"/>
      <c r="JT43" s="52"/>
      <c r="JU43" s="52"/>
      <c r="JV43" s="52"/>
      <c r="JW43" s="52"/>
      <c r="JX43" s="52"/>
      <c r="JY43" s="52"/>
      <c r="JZ43" s="52"/>
      <c r="KA43" s="52"/>
      <c r="KB43" s="52"/>
      <c r="KC43" s="52"/>
      <c r="KD43" s="52"/>
      <c r="KE43" s="52"/>
      <c r="KF43" s="52"/>
      <c r="KG43" s="52"/>
      <c r="KH43" s="52"/>
      <c r="KI43" s="52"/>
      <c r="KJ43" s="52"/>
      <c r="KK43" s="52"/>
      <c r="KL43" s="52"/>
      <c r="KM43" s="52"/>
      <c r="KN43" s="52"/>
      <c r="KO43" s="52"/>
      <c r="KP43" s="52"/>
      <c r="KQ43" s="52"/>
      <c r="KR43" s="52"/>
      <c r="KS43" s="52"/>
      <c r="KT43" s="52"/>
      <c r="KU43" s="52"/>
      <c r="KV43" s="52"/>
      <c r="KW43" s="52"/>
      <c r="KX43" s="52"/>
      <c r="KY43" s="52"/>
      <c r="KZ43" s="52"/>
      <c r="LA43" s="52"/>
      <c r="LB43" s="52"/>
      <c r="LC43" s="52"/>
      <c r="LD43" s="52"/>
      <c r="LE43" s="52"/>
      <c r="LF43" s="52"/>
      <c r="LG43" s="52"/>
      <c r="LH43" s="52"/>
      <c r="LI43" s="52"/>
      <c r="LJ43" s="52"/>
      <c r="LK43" s="52"/>
      <c r="LL43" s="52"/>
      <c r="LM43" s="52"/>
      <c r="LN43" s="52"/>
      <c r="LO43" s="52"/>
      <c r="LP43" s="52"/>
      <c r="LQ43" s="52"/>
      <c r="LR43" s="52"/>
      <c r="LS43" s="52"/>
      <c r="LT43" s="52"/>
      <c r="LU43" s="52"/>
      <c r="LV43" s="52"/>
      <c r="LW43" s="52"/>
      <c r="LX43" s="52"/>
      <c r="LY43" s="52"/>
      <c r="LZ43" s="52"/>
      <c r="MA43" s="52"/>
      <c r="MB43" s="52"/>
      <c r="MC43" s="52"/>
      <c r="MD43" s="52"/>
      <c r="ME43" s="52"/>
      <c r="MF43" s="52"/>
      <c r="MG43" s="52"/>
      <c r="MH43" s="52"/>
      <c r="MI43" s="52"/>
      <c r="MJ43" s="52"/>
      <c r="MK43" s="52"/>
      <c r="ML43" s="52"/>
      <c r="MM43" s="52"/>
      <c r="MN43" s="52"/>
      <c r="MO43" s="52"/>
      <c r="MP43" s="52"/>
      <c r="MQ43" s="52"/>
      <c r="MR43" s="52"/>
      <c r="MS43" s="52"/>
      <c r="MT43" s="52"/>
      <c r="MU43" s="52"/>
      <c r="MV43" s="52"/>
      <c r="MW43" s="52"/>
      <c r="MX43" s="52"/>
      <c r="MY43" s="52"/>
      <c r="MZ43" s="52"/>
      <c r="NA43" s="52"/>
      <c r="NB43" s="52"/>
      <c r="NC43" s="52"/>
      <c r="ND43" s="52"/>
      <c r="NE43" s="52"/>
      <c r="NF43" s="52"/>
      <c r="NG43" s="52"/>
      <c r="NH43" s="52"/>
      <c r="NI43" s="52"/>
      <c r="NJ43" s="52"/>
      <c r="NK43" s="52"/>
      <c r="NL43" s="52"/>
      <c r="NM43" s="52"/>
      <c r="NN43" s="52"/>
      <c r="NO43" s="52"/>
      <c r="NP43" s="52"/>
      <c r="NQ43" s="52"/>
      <c r="NR43" s="52"/>
      <c r="NS43" s="52"/>
      <c r="NT43" s="52"/>
      <c r="NU43" s="52"/>
      <c r="NV43" s="52"/>
      <c r="NW43" s="52"/>
      <c r="NX43" s="52"/>
      <c r="NY43" s="52"/>
      <c r="NZ43" s="52"/>
      <c r="OA43" s="52"/>
      <c r="OB43" s="52"/>
      <c r="OC43" s="52"/>
      <c r="OD43" s="52"/>
      <c r="OE43" s="52"/>
      <c r="OF43" s="52"/>
      <c r="OG43" s="52"/>
      <c r="OH43" s="52"/>
      <c r="OI43" s="52"/>
      <c r="OJ43" s="52"/>
      <c r="OK43" s="52"/>
      <c r="OL43" s="52"/>
      <c r="OM43" s="52"/>
      <c r="ON43" s="52"/>
      <c r="OO43" s="52"/>
      <c r="OP43" s="52"/>
      <c r="OQ43" s="52"/>
      <c r="OR43" s="52"/>
      <c r="OS43" s="52"/>
      <c r="OT43" s="52"/>
      <c r="OU43" s="52"/>
      <c r="OV43" s="52"/>
      <c r="OW43" s="52"/>
      <c r="OX43" s="52"/>
      <c r="OY43" s="52"/>
      <c r="OZ43" s="52"/>
      <c r="PA43" s="52"/>
      <c r="PB43" s="52"/>
      <c r="PC43" s="52"/>
      <c r="PD43" s="52"/>
      <c r="PE43" s="52"/>
      <c r="PF43" s="52"/>
      <c r="PG43" s="52"/>
      <c r="PH43" s="52"/>
      <c r="PI43" s="52"/>
      <c r="PJ43" s="52"/>
      <c r="PK43" s="52"/>
      <c r="PL43" s="52"/>
      <c r="PM43" s="52"/>
      <c r="PN43" s="52"/>
      <c r="PO43" s="52"/>
      <c r="PP43" s="52"/>
      <c r="PQ43" s="52"/>
      <c r="PR43" s="52"/>
      <c r="PS43" s="52"/>
      <c r="PT43" s="52"/>
      <c r="PU43" s="52"/>
      <c r="PV43" s="52"/>
      <c r="PW43" s="52"/>
      <c r="PX43" s="52"/>
      <c r="PY43" s="52"/>
      <c r="PZ43" s="52"/>
      <c r="QA43" s="52"/>
      <c r="QB43" s="52"/>
      <c r="QC43" s="52"/>
      <c r="QD43" s="52"/>
      <c r="QE43" s="52"/>
      <c r="QF43" s="52"/>
      <c r="QG43" s="52"/>
      <c r="QH43" s="52"/>
      <c r="QI43" s="52"/>
      <c r="QJ43" s="52"/>
      <c r="QK43" s="52"/>
      <c r="QL43" s="52"/>
      <c r="QM43" s="52"/>
      <c r="QN43" s="52"/>
      <c r="QO43" s="52"/>
      <c r="QP43" s="52"/>
    </row>
    <row r="44" spans="1:458" s="51" customFormat="1" x14ac:dyDescent="0.25">
      <c r="C44" s="53"/>
      <c r="D44" s="53"/>
      <c r="E44" s="53"/>
      <c r="F44" s="53"/>
      <c r="G44" s="53"/>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c r="IW44" s="52"/>
      <c r="IX44" s="52"/>
      <c r="IY44" s="52"/>
      <c r="IZ44" s="52"/>
      <c r="JA44" s="52"/>
      <c r="JB44" s="52"/>
      <c r="JC44" s="52"/>
      <c r="JD44" s="52"/>
      <c r="JE44" s="52"/>
      <c r="JF44" s="52"/>
      <c r="JG44" s="52"/>
      <c r="JH44" s="52"/>
      <c r="JI44" s="52"/>
      <c r="JJ44" s="52"/>
      <c r="JK44" s="52"/>
      <c r="JL44" s="52"/>
      <c r="JM44" s="52"/>
      <c r="JN44" s="52"/>
      <c r="JO44" s="52"/>
      <c r="JP44" s="52"/>
      <c r="JQ44" s="52"/>
      <c r="JR44" s="52"/>
      <c r="JS44" s="52"/>
      <c r="JT44" s="52"/>
      <c r="JU44" s="52"/>
      <c r="JV44" s="52"/>
      <c r="JW44" s="52"/>
      <c r="JX44" s="52"/>
      <c r="JY44" s="52"/>
      <c r="JZ44" s="52"/>
      <c r="KA44" s="52"/>
      <c r="KB44" s="52"/>
      <c r="KC44" s="52"/>
      <c r="KD44" s="52"/>
      <c r="KE44" s="52"/>
      <c r="KF44" s="52"/>
      <c r="KG44" s="52"/>
      <c r="KH44" s="52"/>
      <c r="KI44" s="52"/>
      <c r="KJ44" s="52"/>
      <c r="KK44" s="52"/>
      <c r="KL44" s="52"/>
      <c r="KM44" s="52"/>
      <c r="KN44" s="52"/>
      <c r="KO44" s="52"/>
      <c r="KP44" s="52"/>
      <c r="KQ44" s="52"/>
      <c r="KR44" s="52"/>
      <c r="KS44" s="52"/>
      <c r="KT44" s="52"/>
      <c r="KU44" s="52"/>
      <c r="KV44" s="52"/>
      <c r="KW44" s="52"/>
      <c r="KX44" s="52"/>
      <c r="KY44" s="52"/>
      <c r="KZ44" s="52"/>
      <c r="LA44" s="52"/>
      <c r="LB44" s="52"/>
      <c r="LC44" s="52"/>
      <c r="LD44" s="52"/>
      <c r="LE44" s="52"/>
      <c r="LF44" s="52"/>
      <c r="LG44" s="52"/>
      <c r="LH44" s="52"/>
      <c r="LI44" s="52"/>
      <c r="LJ44" s="52"/>
      <c r="LK44" s="52"/>
      <c r="LL44" s="52"/>
      <c r="LM44" s="52"/>
      <c r="LN44" s="52"/>
      <c r="LO44" s="52"/>
      <c r="LP44" s="52"/>
      <c r="LQ44" s="52"/>
      <c r="LR44" s="52"/>
      <c r="LS44" s="52"/>
      <c r="LT44" s="52"/>
      <c r="LU44" s="52"/>
      <c r="LV44" s="52"/>
      <c r="LW44" s="52"/>
      <c r="LX44" s="52"/>
      <c r="LY44" s="52"/>
      <c r="LZ44" s="52"/>
      <c r="MA44" s="52"/>
      <c r="MB44" s="52"/>
      <c r="MC44" s="52"/>
      <c r="MD44" s="52"/>
      <c r="ME44" s="52"/>
      <c r="MF44" s="52"/>
      <c r="MG44" s="52"/>
      <c r="MH44" s="52"/>
      <c r="MI44" s="52"/>
      <c r="MJ44" s="52"/>
      <c r="MK44" s="52"/>
      <c r="ML44" s="52"/>
      <c r="MM44" s="52"/>
      <c r="MN44" s="52"/>
      <c r="MO44" s="52"/>
      <c r="MP44" s="52"/>
      <c r="MQ44" s="52"/>
      <c r="MR44" s="52"/>
      <c r="MS44" s="52"/>
      <c r="MT44" s="52"/>
      <c r="MU44" s="52"/>
      <c r="MV44" s="52"/>
      <c r="MW44" s="52"/>
      <c r="MX44" s="52"/>
      <c r="MY44" s="52"/>
      <c r="MZ44" s="52"/>
      <c r="NA44" s="52"/>
      <c r="NB44" s="52"/>
      <c r="NC44" s="52"/>
      <c r="ND44" s="52"/>
      <c r="NE44" s="52"/>
      <c r="NF44" s="52"/>
      <c r="NG44" s="52"/>
      <c r="NH44" s="52"/>
      <c r="NI44" s="52"/>
      <c r="NJ44" s="52"/>
      <c r="NK44" s="52"/>
      <c r="NL44" s="52"/>
      <c r="NM44" s="52"/>
      <c r="NN44" s="52"/>
      <c r="NO44" s="52"/>
      <c r="NP44" s="52"/>
      <c r="NQ44" s="52"/>
      <c r="NR44" s="52"/>
      <c r="NS44" s="52"/>
      <c r="NT44" s="52"/>
      <c r="NU44" s="52"/>
      <c r="NV44" s="52"/>
      <c r="NW44" s="52"/>
      <c r="NX44" s="52"/>
      <c r="NY44" s="52"/>
      <c r="NZ44" s="52"/>
      <c r="OA44" s="52"/>
      <c r="OB44" s="52"/>
      <c r="OC44" s="52"/>
      <c r="OD44" s="52"/>
      <c r="OE44" s="52"/>
      <c r="OF44" s="52"/>
      <c r="OG44" s="52"/>
      <c r="OH44" s="52"/>
      <c r="OI44" s="52"/>
      <c r="OJ44" s="52"/>
      <c r="OK44" s="52"/>
      <c r="OL44" s="52"/>
      <c r="OM44" s="52"/>
      <c r="ON44" s="52"/>
      <c r="OO44" s="52"/>
      <c r="OP44" s="52"/>
      <c r="OQ44" s="52"/>
      <c r="OR44" s="52"/>
      <c r="OS44" s="52"/>
      <c r="OT44" s="52"/>
      <c r="OU44" s="52"/>
      <c r="OV44" s="52"/>
      <c r="OW44" s="52"/>
      <c r="OX44" s="52"/>
      <c r="OY44" s="52"/>
      <c r="OZ44" s="52"/>
      <c r="PA44" s="52"/>
      <c r="PB44" s="52"/>
      <c r="PC44" s="52"/>
      <c r="PD44" s="52"/>
      <c r="PE44" s="52"/>
      <c r="PF44" s="52"/>
      <c r="PG44" s="52"/>
      <c r="PH44" s="52"/>
      <c r="PI44" s="52"/>
      <c r="PJ44" s="52"/>
      <c r="PK44" s="52"/>
      <c r="PL44" s="52"/>
      <c r="PM44" s="52"/>
      <c r="PN44" s="52"/>
      <c r="PO44" s="52"/>
      <c r="PP44" s="52"/>
      <c r="PQ44" s="52"/>
      <c r="PR44" s="52"/>
      <c r="PS44" s="52"/>
      <c r="PT44" s="52"/>
      <c r="PU44" s="52"/>
      <c r="PV44" s="52"/>
      <c r="PW44" s="52"/>
      <c r="PX44" s="52"/>
      <c r="PY44" s="52"/>
      <c r="PZ44" s="52"/>
      <c r="QA44" s="52"/>
      <c r="QB44" s="52"/>
      <c r="QC44" s="52"/>
      <c r="QD44" s="52"/>
      <c r="QE44" s="52"/>
      <c r="QF44" s="52"/>
      <c r="QG44" s="52"/>
      <c r="QH44" s="52"/>
      <c r="QI44" s="52"/>
      <c r="QJ44" s="52"/>
      <c r="QK44" s="52"/>
      <c r="QL44" s="52"/>
      <c r="QM44" s="52"/>
      <c r="QN44" s="52"/>
      <c r="QO44" s="52"/>
      <c r="QP44" s="52"/>
    </row>
    <row r="45" spans="1:458" s="51" customFormat="1" x14ac:dyDescent="0.25">
      <c r="C45" s="53"/>
      <c r="D45" s="53"/>
      <c r="E45" s="53"/>
      <c r="F45" s="53"/>
      <c r="G45" s="53"/>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c r="IV45" s="52"/>
      <c r="IW45" s="52"/>
      <c r="IX45" s="52"/>
      <c r="IY45" s="52"/>
      <c r="IZ45" s="52"/>
      <c r="JA45" s="52"/>
      <c r="JB45" s="52"/>
      <c r="JC45" s="52"/>
      <c r="JD45" s="52"/>
      <c r="JE45" s="52"/>
      <c r="JF45" s="52"/>
      <c r="JG45" s="52"/>
      <c r="JH45" s="52"/>
      <c r="JI45" s="52"/>
      <c r="JJ45" s="52"/>
      <c r="JK45" s="52"/>
      <c r="JL45" s="52"/>
      <c r="JM45" s="52"/>
      <c r="JN45" s="52"/>
      <c r="JO45" s="52"/>
      <c r="JP45" s="52"/>
      <c r="JQ45" s="52"/>
      <c r="JR45" s="52"/>
      <c r="JS45" s="52"/>
      <c r="JT45" s="52"/>
      <c r="JU45" s="52"/>
      <c r="JV45" s="52"/>
      <c r="JW45" s="52"/>
      <c r="JX45" s="52"/>
      <c r="JY45" s="52"/>
      <c r="JZ45" s="52"/>
      <c r="KA45" s="52"/>
      <c r="KB45" s="52"/>
      <c r="KC45" s="52"/>
      <c r="KD45" s="52"/>
      <c r="KE45" s="52"/>
      <c r="KF45" s="52"/>
      <c r="KG45" s="52"/>
      <c r="KH45" s="52"/>
      <c r="KI45" s="52"/>
      <c r="KJ45" s="52"/>
      <c r="KK45" s="52"/>
      <c r="KL45" s="52"/>
      <c r="KM45" s="52"/>
      <c r="KN45" s="52"/>
      <c r="KO45" s="52"/>
      <c r="KP45" s="52"/>
      <c r="KQ45" s="52"/>
      <c r="KR45" s="52"/>
      <c r="KS45" s="52"/>
      <c r="KT45" s="52"/>
      <c r="KU45" s="52"/>
      <c r="KV45" s="52"/>
      <c r="KW45" s="52"/>
      <c r="KX45" s="52"/>
      <c r="KY45" s="52"/>
      <c r="KZ45" s="52"/>
      <c r="LA45" s="52"/>
      <c r="LB45" s="52"/>
      <c r="LC45" s="52"/>
      <c r="LD45" s="52"/>
      <c r="LE45" s="52"/>
      <c r="LF45" s="52"/>
      <c r="LG45" s="52"/>
      <c r="LH45" s="52"/>
      <c r="LI45" s="52"/>
      <c r="LJ45" s="52"/>
      <c r="LK45" s="52"/>
      <c r="LL45" s="52"/>
      <c r="LM45" s="52"/>
      <c r="LN45" s="52"/>
      <c r="LO45" s="52"/>
      <c r="LP45" s="52"/>
      <c r="LQ45" s="52"/>
      <c r="LR45" s="52"/>
      <c r="LS45" s="52"/>
      <c r="LT45" s="52"/>
      <c r="LU45" s="52"/>
      <c r="LV45" s="52"/>
      <c r="LW45" s="52"/>
      <c r="LX45" s="52"/>
      <c r="LY45" s="52"/>
      <c r="LZ45" s="52"/>
      <c r="MA45" s="52"/>
      <c r="MB45" s="52"/>
      <c r="MC45" s="52"/>
      <c r="MD45" s="52"/>
      <c r="ME45" s="52"/>
      <c r="MF45" s="52"/>
      <c r="MG45" s="52"/>
      <c r="MH45" s="52"/>
      <c r="MI45" s="52"/>
      <c r="MJ45" s="52"/>
      <c r="MK45" s="52"/>
      <c r="ML45" s="52"/>
      <c r="MM45" s="52"/>
      <c r="MN45" s="52"/>
      <c r="MO45" s="52"/>
      <c r="MP45" s="52"/>
      <c r="MQ45" s="52"/>
      <c r="MR45" s="52"/>
      <c r="MS45" s="52"/>
      <c r="MT45" s="52"/>
      <c r="MU45" s="52"/>
      <c r="MV45" s="52"/>
      <c r="MW45" s="52"/>
      <c r="MX45" s="52"/>
      <c r="MY45" s="52"/>
      <c r="MZ45" s="52"/>
      <c r="NA45" s="52"/>
      <c r="NB45" s="52"/>
      <c r="NC45" s="52"/>
      <c r="ND45" s="52"/>
      <c r="NE45" s="52"/>
      <c r="NF45" s="52"/>
      <c r="NG45" s="52"/>
      <c r="NH45" s="52"/>
      <c r="NI45" s="52"/>
      <c r="NJ45" s="52"/>
      <c r="NK45" s="52"/>
      <c r="NL45" s="52"/>
      <c r="NM45" s="52"/>
      <c r="NN45" s="52"/>
      <c r="NO45" s="52"/>
      <c r="NP45" s="52"/>
      <c r="NQ45" s="52"/>
      <c r="NR45" s="52"/>
      <c r="NS45" s="52"/>
      <c r="NT45" s="52"/>
      <c r="NU45" s="52"/>
      <c r="NV45" s="52"/>
      <c r="NW45" s="52"/>
      <c r="NX45" s="52"/>
      <c r="NY45" s="52"/>
      <c r="NZ45" s="52"/>
      <c r="OA45" s="52"/>
      <c r="OB45" s="52"/>
      <c r="OC45" s="52"/>
      <c r="OD45" s="52"/>
      <c r="OE45" s="52"/>
      <c r="OF45" s="52"/>
      <c r="OG45" s="52"/>
      <c r="OH45" s="52"/>
      <c r="OI45" s="52"/>
      <c r="OJ45" s="52"/>
      <c r="OK45" s="52"/>
      <c r="OL45" s="52"/>
      <c r="OM45" s="52"/>
      <c r="ON45" s="52"/>
      <c r="OO45" s="52"/>
      <c r="OP45" s="52"/>
      <c r="OQ45" s="52"/>
      <c r="OR45" s="52"/>
      <c r="OS45" s="52"/>
      <c r="OT45" s="52"/>
      <c r="OU45" s="52"/>
      <c r="OV45" s="52"/>
      <c r="OW45" s="52"/>
      <c r="OX45" s="52"/>
      <c r="OY45" s="52"/>
      <c r="OZ45" s="52"/>
      <c r="PA45" s="52"/>
      <c r="PB45" s="52"/>
      <c r="PC45" s="52"/>
      <c r="PD45" s="52"/>
      <c r="PE45" s="52"/>
      <c r="PF45" s="52"/>
      <c r="PG45" s="52"/>
      <c r="PH45" s="52"/>
      <c r="PI45" s="52"/>
      <c r="PJ45" s="52"/>
      <c r="PK45" s="52"/>
      <c r="PL45" s="52"/>
      <c r="PM45" s="52"/>
      <c r="PN45" s="52"/>
      <c r="PO45" s="52"/>
      <c r="PP45" s="52"/>
      <c r="PQ45" s="52"/>
      <c r="PR45" s="52"/>
      <c r="PS45" s="52"/>
      <c r="PT45" s="52"/>
      <c r="PU45" s="52"/>
      <c r="PV45" s="52"/>
      <c r="PW45" s="52"/>
      <c r="PX45" s="52"/>
      <c r="PY45" s="52"/>
      <c r="PZ45" s="52"/>
      <c r="QA45" s="52"/>
      <c r="QB45" s="52"/>
      <c r="QC45" s="52"/>
      <c r="QD45" s="52"/>
      <c r="QE45" s="52"/>
      <c r="QF45" s="52"/>
      <c r="QG45" s="52"/>
      <c r="QH45" s="52"/>
      <c r="QI45" s="52"/>
      <c r="QJ45" s="52"/>
      <c r="QK45" s="52"/>
      <c r="QL45" s="52"/>
      <c r="QM45" s="52"/>
      <c r="QN45" s="52"/>
      <c r="QO45" s="52"/>
      <c r="QP45" s="52"/>
    </row>
    <row r="46" spans="1:458" s="51" customFormat="1" x14ac:dyDescent="0.25">
      <c r="C46" s="53"/>
      <c r="D46" s="53"/>
      <c r="E46" s="53"/>
      <c r="F46" s="53"/>
      <c r="G46" s="53"/>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c r="IW46" s="52"/>
      <c r="IX46" s="52"/>
      <c r="IY46" s="52"/>
      <c r="IZ46" s="52"/>
      <c r="JA46" s="52"/>
      <c r="JB46" s="52"/>
      <c r="JC46" s="52"/>
      <c r="JD46" s="52"/>
      <c r="JE46" s="52"/>
      <c r="JF46" s="52"/>
      <c r="JG46" s="52"/>
      <c r="JH46" s="52"/>
      <c r="JI46" s="52"/>
      <c r="JJ46" s="52"/>
      <c r="JK46" s="52"/>
      <c r="JL46" s="52"/>
      <c r="JM46" s="52"/>
      <c r="JN46" s="52"/>
      <c r="JO46" s="52"/>
      <c r="JP46" s="52"/>
      <c r="JQ46" s="52"/>
      <c r="JR46" s="52"/>
      <c r="JS46" s="52"/>
      <c r="JT46" s="52"/>
      <c r="JU46" s="52"/>
      <c r="JV46" s="52"/>
      <c r="JW46" s="52"/>
      <c r="JX46" s="52"/>
      <c r="JY46" s="52"/>
      <c r="JZ46" s="52"/>
      <c r="KA46" s="52"/>
      <c r="KB46" s="52"/>
      <c r="KC46" s="52"/>
      <c r="KD46" s="52"/>
      <c r="KE46" s="52"/>
      <c r="KF46" s="52"/>
      <c r="KG46" s="52"/>
      <c r="KH46" s="52"/>
      <c r="KI46" s="52"/>
      <c r="KJ46" s="52"/>
      <c r="KK46" s="52"/>
      <c r="KL46" s="52"/>
      <c r="KM46" s="52"/>
      <c r="KN46" s="52"/>
      <c r="KO46" s="52"/>
      <c r="KP46" s="52"/>
      <c r="KQ46" s="52"/>
      <c r="KR46" s="52"/>
      <c r="KS46" s="52"/>
      <c r="KT46" s="52"/>
      <c r="KU46" s="52"/>
      <c r="KV46" s="52"/>
      <c r="KW46" s="52"/>
      <c r="KX46" s="52"/>
      <c r="KY46" s="52"/>
      <c r="KZ46" s="52"/>
      <c r="LA46" s="52"/>
      <c r="LB46" s="52"/>
      <c r="LC46" s="52"/>
      <c r="LD46" s="52"/>
      <c r="LE46" s="52"/>
      <c r="LF46" s="52"/>
      <c r="LG46" s="52"/>
      <c r="LH46" s="52"/>
      <c r="LI46" s="52"/>
      <c r="LJ46" s="52"/>
      <c r="LK46" s="52"/>
      <c r="LL46" s="52"/>
      <c r="LM46" s="52"/>
      <c r="LN46" s="52"/>
      <c r="LO46" s="52"/>
      <c r="LP46" s="52"/>
      <c r="LQ46" s="52"/>
      <c r="LR46" s="52"/>
      <c r="LS46" s="52"/>
      <c r="LT46" s="52"/>
      <c r="LU46" s="52"/>
      <c r="LV46" s="52"/>
      <c r="LW46" s="52"/>
      <c r="LX46" s="52"/>
      <c r="LY46" s="52"/>
      <c r="LZ46" s="52"/>
      <c r="MA46" s="52"/>
      <c r="MB46" s="52"/>
      <c r="MC46" s="52"/>
      <c r="MD46" s="52"/>
      <c r="ME46" s="52"/>
      <c r="MF46" s="52"/>
      <c r="MG46" s="52"/>
      <c r="MH46" s="52"/>
      <c r="MI46" s="52"/>
      <c r="MJ46" s="52"/>
      <c r="MK46" s="52"/>
      <c r="ML46" s="52"/>
      <c r="MM46" s="52"/>
      <c r="MN46" s="52"/>
      <c r="MO46" s="52"/>
      <c r="MP46" s="52"/>
      <c r="MQ46" s="52"/>
      <c r="MR46" s="52"/>
      <c r="MS46" s="52"/>
      <c r="MT46" s="52"/>
      <c r="MU46" s="52"/>
      <c r="MV46" s="52"/>
      <c r="MW46" s="52"/>
      <c r="MX46" s="52"/>
      <c r="MY46" s="52"/>
      <c r="MZ46" s="52"/>
      <c r="NA46" s="52"/>
      <c r="NB46" s="52"/>
      <c r="NC46" s="52"/>
      <c r="ND46" s="52"/>
      <c r="NE46" s="52"/>
      <c r="NF46" s="52"/>
      <c r="NG46" s="52"/>
      <c r="NH46" s="52"/>
      <c r="NI46" s="52"/>
      <c r="NJ46" s="52"/>
      <c r="NK46" s="52"/>
      <c r="NL46" s="52"/>
      <c r="NM46" s="52"/>
      <c r="NN46" s="52"/>
      <c r="NO46" s="52"/>
      <c r="NP46" s="52"/>
      <c r="NQ46" s="52"/>
      <c r="NR46" s="52"/>
      <c r="NS46" s="52"/>
      <c r="NT46" s="52"/>
      <c r="NU46" s="52"/>
      <c r="NV46" s="52"/>
      <c r="NW46" s="52"/>
      <c r="NX46" s="52"/>
      <c r="NY46" s="52"/>
      <c r="NZ46" s="52"/>
      <c r="OA46" s="52"/>
      <c r="OB46" s="52"/>
      <c r="OC46" s="52"/>
      <c r="OD46" s="52"/>
      <c r="OE46" s="52"/>
      <c r="OF46" s="52"/>
      <c r="OG46" s="52"/>
      <c r="OH46" s="52"/>
      <c r="OI46" s="52"/>
      <c r="OJ46" s="52"/>
      <c r="OK46" s="52"/>
      <c r="OL46" s="52"/>
      <c r="OM46" s="52"/>
      <c r="ON46" s="52"/>
      <c r="OO46" s="52"/>
      <c r="OP46" s="52"/>
      <c r="OQ46" s="52"/>
      <c r="OR46" s="52"/>
      <c r="OS46" s="52"/>
      <c r="OT46" s="52"/>
      <c r="OU46" s="52"/>
      <c r="OV46" s="52"/>
      <c r="OW46" s="52"/>
      <c r="OX46" s="52"/>
      <c r="OY46" s="52"/>
      <c r="OZ46" s="52"/>
      <c r="PA46" s="52"/>
      <c r="PB46" s="52"/>
      <c r="PC46" s="52"/>
      <c r="PD46" s="52"/>
      <c r="PE46" s="52"/>
      <c r="PF46" s="52"/>
      <c r="PG46" s="52"/>
      <c r="PH46" s="52"/>
      <c r="PI46" s="52"/>
      <c r="PJ46" s="52"/>
      <c r="PK46" s="52"/>
      <c r="PL46" s="52"/>
      <c r="PM46" s="52"/>
      <c r="PN46" s="52"/>
      <c r="PO46" s="52"/>
      <c r="PP46" s="52"/>
      <c r="PQ46" s="52"/>
      <c r="PR46" s="52"/>
      <c r="PS46" s="52"/>
      <c r="PT46" s="52"/>
      <c r="PU46" s="52"/>
      <c r="PV46" s="52"/>
      <c r="PW46" s="52"/>
      <c r="PX46" s="52"/>
      <c r="PY46" s="52"/>
      <c r="PZ46" s="52"/>
      <c r="QA46" s="52"/>
      <c r="QB46" s="52"/>
      <c r="QC46" s="52"/>
      <c r="QD46" s="52"/>
      <c r="QE46" s="52"/>
      <c r="QF46" s="52"/>
      <c r="QG46" s="52"/>
      <c r="QH46" s="52"/>
      <c r="QI46" s="52"/>
      <c r="QJ46" s="52"/>
      <c r="QK46" s="52"/>
      <c r="QL46" s="52"/>
      <c r="QM46" s="52"/>
      <c r="QN46" s="52"/>
      <c r="QO46" s="52"/>
      <c r="QP46" s="52"/>
    </row>
    <row r="47" spans="1:458" s="51" customFormat="1" x14ac:dyDescent="0.25">
      <c r="C47" s="53"/>
      <c r="D47" s="53"/>
      <c r="E47" s="53"/>
      <c r="F47" s="53"/>
      <c r="G47" s="53"/>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c r="IW47" s="52"/>
      <c r="IX47" s="52"/>
      <c r="IY47" s="52"/>
      <c r="IZ47" s="52"/>
      <c r="JA47" s="52"/>
      <c r="JB47" s="52"/>
      <c r="JC47" s="52"/>
      <c r="JD47" s="52"/>
      <c r="JE47" s="52"/>
      <c r="JF47" s="52"/>
      <c r="JG47" s="52"/>
      <c r="JH47" s="52"/>
      <c r="JI47" s="52"/>
      <c r="JJ47" s="52"/>
      <c r="JK47" s="52"/>
      <c r="JL47" s="52"/>
      <c r="JM47" s="52"/>
      <c r="JN47" s="52"/>
      <c r="JO47" s="52"/>
      <c r="JP47" s="52"/>
      <c r="JQ47" s="52"/>
      <c r="JR47" s="52"/>
      <c r="JS47" s="52"/>
      <c r="JT47" s="52"/>
      <c r="JU47" s="52"/>
      <c r="JV47" s="52"/>
      <c r="JW47" s="52"/>
      <c r="JX47" s="52"/>
      <c r="JY47" s="52"/>
      <c r="JZ47" s="52"/>
      <c r="KA47" s="52"/>
      <c r="KB47" s="52"/>
      <c r="KC47" s="52"/>
      <c r="KD47" s="52"/>
      <c r="KE47" s="52"/>
      <c r="KF47" s="52"/>
      <c r="KG47" s="52"/>
      <c r="KH47" s="52"/>
      <c r="KI47" s="52"/>
      <c r="KJ47" s="52"/>
      <c r="KK47" s="52"/>
      <c r="KL47" s="52"/>
      <c r="KM47" s="52"/>
      <c r="KN47" s="52"/>
      <c r="KO47" s="52"/>
      <c r="KP47" s="52"/>
      <c r="KQ47" s="52"/>
      <c r="KR47" s="52"/>
      <c r="KS47" s="52"/>
      <c r="KT47" s="52"/>
      <c r="KU47" s="52"/>
      <c r="KV47" s="52"/>
      <c r="KW47" s="52"/>
      <c r="KX47" s="52"/>
      <c r="KY47" s="52"/>
      <c r="KZ47" s="52"/>
      <c r="LA47" s="52"/>
      <c r="LB47" s="52"/>
      <c r="LC47" s="52"/>
      <c r="LD47" s="52"/>
      <c r="LE47" s="52"/>
      <c r="LF47" s="52"/>
      <c r="LG47" s="52"/>
      <c r="LH47" s="52"/>
      <c r="LI47" s="52"/>
      <c r="LJ47" s="52"/>
      <c r="LK47" s="52"/>
      <c r="LL47" s="52"/>
      <c r="LM47" s="52"/>
      <c r="LN47" s="52"/>
      <c r="LO47" s="52"/>
      <c r="LP47" s="52"/>
      <c r="LQ47" s="52"/>
      <c r="LR47" s="52"/>
      <c r="LS47" s="52"/>
      <c r="LT47" s="52"/>
      <c r="LU47" s="52"/>
      <c r="LV47" s="52"/>
      <c r="LW47" s="52"/>
      <c r="LX47" s="52"/>
      <c r="LY47" s="52"/>
      <c r="LZ47" s="52"/>
      <c r="MA47" s="52"/>
      <c r="MB47" s="52"/>
      <c r="MC47" s="52"/>
      <c r="MD47" s="52"/>
      <c r="ME47" s="52"/>
      <c r="MF47" s="52"/>
      <c r="MG47" s="52"/>
      <c r="MH47" s="52"/>
      <c r="MI47" s="52"/>
      <c r="MJ47" s="52"/>
      <c r="MK47" s="52"/>
      <c r="ML47" s="52"/>
      <c r="MM47" s="52"/>
      <c r="MN47" s="52"/>
      <c r="MO47" s="52"/>
      <c r="MP47" s="52"/>
      <c r="MQ47" s="52"/>
      <c r="MR47" s="52"/>
      <c r="MS47" s="52"/>
      <c r="MT47" s="52"/>
      <c r="MU47" s="52"/>
      <c r="MV47" s="52"/>
      <c r="MW47" s="52"/>
      <c r="MX47" s="52"/>
      <c r="MY47" s="52"/>
      <c r="MZ47" s="52"/>
      <c r="NA47" s="52"/>
      <c r="NB47" s="52"/>
      <c r="NC47" s="52"/>
      <c r="ND47" s="52"/>
      <c r="NE47" s="52"/>
      <c r="NF47" s="52"/>
      <c r="NG47" s="52"/>
      <c r="NH47" s="52"/>
      <c r="NI47" s="52"/>
      <c r="NJ47" s="52"/>
      <c r="NK47" s="52"/>
      <c r="NL47" s="52"/>
      <c r="NM47" s="52"/>
      <c r="NN47" s="52"/>
      <c r="NO47" s="52"/>
      <c r="NP47" s="52"/>
      <c r="NQ47" s="52"/>
      <c r="NR47" s="52"/>
      <c r="NS47" s="52"/>
      <c r="NT47" s="52"/>
      <c r="NU47" s="52"/>
      <c r="NV47" s="52"/>
      <c r="NW47" s="52"/>
      <c r="NX47" s="52"/>
      <c r="NY47" s="52"/>
      <c r="NZ47" s="52"/>
      <c r="OA47" s="52"/>
      <c r="OB47" s="52"/>
      <c r="OC47" s="52"/>
      <c r="OD47" s="52"/>
      <c r="OE47" s="52"/>
      <c r="OF47" s="52"/>
      <c r="OG47" s="52"/>
      <c r="OH47" s="52"/>
      <c r="OI47" s="52"/>
      <c r="OJ47" s="52"/>
      <c r="OK47" s="52"/>
      <c r="OL47" s="52"/>
      <c r="OM47" s="52"/>
      <c r="ON47" s="52"/>
      <c r="OO47" s="52"/>
      <c r="OP47" s="52"/>
      <c r="OQ47" s="52"/>
      <c r="OR47" s="52"/>
      <c r="OS47" s="52"/>
      <c r="OT47" s="52"/>
      <c r="OU47" s="52"/>
      <c r="OV47" s="52"/>
      <c r="OW47" s="52"/>
      <c r="OX47" s="52"/>
      <c r="OY47" s="52"/>
      <c r="OZ47" s="52"/>
      <c r="PA47" s="52"/>
      <c r="PB47" s="52"/>
      <c r="PC47" s="52"/>
      <c r="PD47" s="52"/>
      <c r="PE47" s="52"/>
      <c r="PF47" s="52"/>
      <c r="PG47" s="52"/>
      <c r="PH47" s="52"/>
      <c r="PI47" s="52"/>
      <c r="PJ47" s="52"/>
      <c r="PK47" s="52"/>
      <c r="PL47" s="52"/>
      <c r="PM47" s="52"/>
      <c r="PN47" s="52"/>
      <c r="PO47" s="52"/>
      <c r="PP47" s="52"/>
      <c r="PQ47" s="52"/>
      <c r="PR47" s="52"/>
      <c r="PS47" s="52"/>
      <c r="PT47" s="52"/>
      <c r="PU47" s="52"/>
      <c r="PV47" s="52"/>
      <c r="PW47" s="52"/>
      <c r="PX47" s="52"/>
      <c r="PY47" s="52"/>
      <c r="PZ47" s="52"/>
      <c r="QA47" s="52"/>
      <c r="QB47" s="52"/>
      <c r="QC47" s="52"/>
      <c r="QD47" s="52"/>
      <c r="QE47" s="52"/>
      <c r="QF47" s="52"/>
      <c r="QG47" s="52"/>
      <c r="QH47" s="52"/>
      <c r="QI47" s="52"/>
      <c r="QJ47" s="52"/>
      <c r="QK47" s="52"/>
      <c r="QL47" s="52"/>
      <c r="QM47" s="52"/>
      <c r="QN47" s="52"/>
      <c r="QO47" s="52"/>
      <c r="QP47" s="52"/>
    </row>
    <row r="48" spans="1:458" s="51" customFormat="1" x14ac:dyDescent="0.25">
      <c r="C48" s="53"/>
      <c r="D48" s="53"/>
      <c r="E48" s="53"/>
      <c r="F48" s="53"/>
      <c r="G48" s="53"/>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c r="IN48" s="52"/>
      <c r="IO48" s="52"/>
      <c r="IP48" s="52"/>
      <c r="IQ48" s="52"/>
      <c r="IR48" s="52"/>
      <c r="IS48" s="52"/>
      <c r="IT48" s="52"/>
      <c r="IU48" s="52"/>
      <c r="IV48" s="52"/>
      <c r="IW48" s="52"/>
      <c r="IX48" s="52"/>
      <c r="IY48" s="52"/>
      <c r="IZ48" s="52"/>
      <c r="JA48" s="52"/>
      <c r="JB48" s="52"/>
      <c r="JC48" s="52"/>
      <c r="JD48" s="52"/>
      <c r="JE48" s="52"/>
      <c r="JF48" s="52"/>
      <c r="JG48" s="52"/>
      <c r="JH48" s="52"/>
      <c r="JI48" s="52"/>
      <c r="JJ48" s="52"/>
      <c r="JK48" s="52"/>
      <c r="JL48" s="52"/>
      <c r="JM48" s="52"/>
      <c r="JN48" s="52"/>
      <c r="JO48" s="52"/>
      <c r="JP48" s="52"/>
      <c r="JQ48" s="52"/>
      <c r="JR48" s="52"/>
      <c r="JS48" s="52"/>
      <c r="JT48" s="52"/>
      <c r="JU48" s="52"/>
      <c r="JV48" s="52"/>
      <c r="JW48" s="52"/>
      <c r="JX48" s="52"/>
      <c r="JY48" s="52"/>
      <c r="JZ48" s="52"/>
      <c r="KA48" s="52"/>
      <c r="KB48" s="52"/>
      <c r="KC48" s="52"/>
      <c r="KD48" s="52"/>
      <c r="KE48" s="52"/>
      <c r="KF48" s="52"/>
      <c r="KG48" s="52"/>
      <c r="KH48" s="52"/>
      <c r="KI48" s="52"/>
      <c r="KJ48" s="52"/>
      <c r="KK48" s="52"/>
      <c r="KL48" s="52"/>
      <c r="KM48" s="52"/>
      <c r="KN48" s="52"/>
      <c r="KO48" s="52"/>
      <c r="KP48" s="52"/>
      <c r="KQ48" s="52"/>
      <c r="KR48" s="52"/>
      <c r="KS48" s="52"/>
      <c r="KT48" s="52"/>
      <c r="KU48" s="52"/>
      <c r="KV48" s="52"/>
      <c r="KW48" s="52"/>
      <c r="KX48" s="52"/>
      <c r="KY48" s="52"/>
      <c r="KZ48" s="52"/>
      <c r="LA48" s="52"/>
      <c r="LB48" s="52"/>
      <c r="LC48" s="52"/>
      <c r="LD48" s="52"/>
      <c r="LE48" s="52"/>
      <c r="LF48" s="52"/>
      <c r="LG48" s="52"/>
      <c r="LH48" s="52"/>
      <c r="LI48" s="52"/>
      <c r="LJ48" s="52"/>
      <c r="LK48" s="52"/>
      <c r="LL48" s="52"/>
      <c r="LM48" s="52"/>
      <c r="LN48" s="52"/>
      <c r="LO48" s="52"/>
      <c r="LP48" s="52"/>
      <c r="LQ48" s="52"/>
      <c r="LR48" s="52"/>
      <c r="LS48" s="52"/>
      <c r="LT48" s="52"/>
      <c r="LU48" s="52"/>
      <c r="LV48" s="52"/>
      <c r="LW48" s="52"/>
      <c r="LX48" s="52"/>
      <c r="LY48" s="52"/>
      <c r="LZ48" s="52"/>
      <c r="MA48" s="52"/>
      <c r="MB48" s="52"/>
      <c r="MC48" s="52"/>
      <c r="MD48" s="52"/>
      <c r="ME48" s="52"/>
      <c r="MF48" s="52"/>
      <c r="MG48" s="52"/>
      <c r="MH48" s="52"/>
      <c r="MI48" s="52"/>
      <c r="MJ48" s="52"/>
      <c r="MK48" s="52"/>
      <c r="ML48" s="52"/>
      <c r="MM48" s="52"/>
      <c r="MN48" s="52"/>
      <c r="MO48" s="52"/>
      <c r="MP48" s="52"/>
      <c r="MQ48" s="52"/>
      <c r="MR48" s="52"/>
      <c r="MS48" s="52"/>
      <c r="MT48" s="52"/>
      <c r="MU48" s="52"/>
      <c r="MV48" s="52"/>
      <c r="MW48" s="52"/>
      <c r="MX48" s="52"/>
      <c r="MY48" s="52"/>
      <c r="MZ48" s="52"/>
      <c r="NA48" s="52"/>
      <c r="NB48" s="52"/>
      <c r="NC48" s="52"/>
      <c r="ND48" s="52"/>
      <c r="NE48" s="52"/>
      <c r="NF48" s="52"/>
      <c r="NG48" s="52"/>
      <c r="NH48" s="52"/>
      <c r="NI48" s="52"/>
      <c r="NJ48" s="52"/>
      <c r="NK48" s="52"/>
      <c r="NL48" s="52"/>
      <c r="NM48" s="52"/>
      <c r="NN48" s="52"/>
      <c r="NO48" s="52"/>
      <c r="NP48" s="52"/>
      <c r="NQ48" s="52"/>
      <c r="NR48" s="52"/>
      <c r="NS48" s="52"/>
      <c r="NT48" s="52"/>
      <c r="NU48" s="52"/>
      <c r="NV48" s="52"/>
      <c r="NW48" s="52"/>
      <c r="NX48" s="52"/>
      <c r="NY48" s="52"/>
      <c r="NZ48" s="52"/>
      <c r="OA48" s="52"/>
      <c r="OB48" s="52"/>
      <c r="OC48" s="52"/>
      <c r="OD48" s="52"/>
      <c r="OE48" s="52"/>
      <c r="OF48" s="52"/>
      <c r="OG48" s="52"/>
      <c r="OH48" s="52"/>
      <c r="OI48" s="52"/>
      <c r="OJ48" s="52"/>
      <c r="OK48" s="52"/>
      <c r="OL48" s="52"/>
      <c r="OM48" s="52"/>
      <c r="ON48" s="52"/>
      <c r="OO48" s="52"/>
      <c r="OP48" s="52"/>
      <c r="OQ48" s="52"/>
      <c r="OR48" s="52"/>
      <c r="OS48" s="52"/>
      <c r="OT48" s="52"/>
      <c r="OU48" s="52"/>
      <c r="OV48" s="52"/>
      <c r="OW48" s="52"/>
      <c r="OX48" s="52"/>
      <c r="OY48" s="52"/>
      <c r="OZ48" s="52"/>
      <c r="PA48" s="52"/>
      <c r="PB48" s="52"/>
      <c r="PC48" s="52"/>
      <c r="PD48" s="52"/>
      <c r="PE48" s="52"/>
      <c r="PF48" s="52"/>
      <c r="PG48" s="52"/>
      <c r="PH48" s="52"/>
      <c r="PI48" s="52"/>
      <c r="PJ48" s="52"/>
      <c r="PK48" s="52"/>
      <c r="PL48" s="52"/>
      <c r="PM48" s="52"/>
      <c r="PN48" s="52"/>
      <c r="PO48" s="52"/>
      <c r="PP48" s="52"/>
      <c r="PQ48" s="52"/>
      <c r="PR48" s="52"/>
      <c r="PS48" s="52"/>
      <c r="PT48" s="52"/>
      <c r="PU48" s="52"/>
      <c r="PV48" s="52"/>
      <c r="PW48" s="52"/>
      <c r="PX48" s="52"/>
      <c r="PY48" s="52"/>
      <c r="PZ48" s="52"/>
      <c r="QA48" s="52"/>
      <c r="QB48" s="52"/>
      <c r="QC48" s="52"/>
      <c r="QD48" s="52"/>
      <c r="QE48" s="52"/>
      <c r="QF48" s="52"/>
      <c r="QG48" s="52"/>
      <c r="QH48" s="52"/>
      <c r="QI48" s="52"/>
      <c r="QJ48" s="52"/>
      <c r="QK48" s="52"/>
      <c r="QL48" s="52"/>
      <c r="QM48" s="52"/>
      <c r="QN48" s="52"/>
      <c r="QO48" s="52"/>
      <c r="QP48" s="52"/>
    </row>
    <row r="49" spans="3:458" s="51" customFormat="1" x14ac:dyDescent="0.25">
      <c r="C49" s="53"/>
      <c r="D49" s="53"/>
      <c r="E49" s="53"/>
      <c r="F49" s="53"/>
      <c r="G49" s="53"/>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c r="IG49" s="52"/>
      <c r="IH49" s="52"/>
      <c r="II49" s="52"/>
      <c r="IJ49" s="52"/>
      <c r="IK49" s="52"/>
      <c r="IL49" s="52"/>
      <c r="IM49" s="52"/>
      <c r="IN49" s="52"/>
      <c r="IO49" s="52"/>
      <c r="IP49" s="52"/>
      <c r="IQ49" s="52"/>
      <c r="IR49" s="52"/>
      <c r="IS49" s="52"/>
      <c r="IT49" s="52"/>
      <c r="IU49" s="52"/>
      <c r="IV49" s="52"/>
      <c r="IW49" s="52"/>
      <c r="IX49" s="52"/>
      <c r="IY49" s="52"/>
      <c r="IZ49" s="52"/>
      <c r="JA49" s="52"/>
      <c r="JB49" s="52"/>
      <c r="JC49" s="52"/>
      <c r="JD49" s="52"/>
      <c r="JE49" s="52"/>
      <c r="JF49" s="52"/>
      <c r="JG49" s="52"/>
      <c r="JH49" s="52"/>
      <c r="JI49" s="52"/>
      <c r="JJ49" s="52"/>
      <c r="JK49" s="52"/>
      <c r="JL49" s="52"/>
      <c r="JM49" s="52"/>
      <c r="JN49" s="52"/>
      <c r="JO49" s="52"/>
      <c r="JP49" s="52"/>
      <c r="JQ49" s="52"/>
      <c r="JR49" s="52"/>
      <c r="JS49" s="52"/>
      <c r="JT49" s="52"/>
      <c r="JU49" s="52"/>
      <c r="JV49" s="52"/>
      <c r="JW49" s="52"/>
      <c r="JX49" s="52"/>
      <c r="JY49" s="52"/>
      <c r="JZ49" s="52"/>
      <c r="KA49" s="52"/>
      <c r="KB49" s="52"/>
      <c r="KC49" s="52"/>
      <c r="KD49" s="52"/>
      <c r="KE49" s="52"/>
      <c r="KF49" s="52"/>
      <c r="KG49" s="52"/>
      <c r="KH49" s="52"/>
      <c r="KI49" s="52"/>
      <c r="KJ49" s="52"/>
      <c r="KK49" s="52"/>
      <c r="KL49" s="52"/>
      <c r="KM49" s="52"/>
      <c r="KN49" s="52"/>
      <c r="KO49" s="52"/>
      <c r="KP49" s="52"/>
      <c r="KQ49" s="52"/>
      <c r="KR49" s="52"/>
      <c r="KS49" s="52"/>
      <c r="KT49" s="52"/>
      <c r="KU49" s="52"/>
      <c r="KV49" s="52"/>
      <c r="KW49" s="52"/>
      <c r="KX49" s="52"/>
      <c r="KY49" s="52"/>
      <c r="KZ49" s="52"/>
      <c r="LA49" s="52"/>
      <c r="LB49" s="52"/>
      <c r="LC49" s="52"/>
      <c r="LD49" s="52"/>
      <c r="LE49" s="52"/>
      <c r="LF49" s="52"/>
      <c r="LG49" s="52"/>
      <c r="LH49" s="52"/>
      <c r="LI49" s="52"/>
      <c r="LJ49" s="52"/>
      <c r="LK49" s="52"/>
      <c r="LL49" s="52"/>
      <c r="LM49" s="52"/>
      <c r="LN49" s="52"/>
      <c r="LO49" s="52"/>
      <c r="LP49" s="52"/>
      <c r="LQ49" s="52"/>
      <c r="LR49" s="52"/>
      <c r="LS49" s="52"/>
      <c r="LT49" s="52"/>
      <c r="LU49" s="52"/>
      <c r="LV49" s="52"/>
      <c r="LW49" s="52"/>
      <c r="LX49" s="52"/>
      <c r="LY49" s="52"/>
      <c r="LZ49" s="52"/>
      <c r="MA49" s="52"/>
      <c r="MB49" s="52"/>
      <c r="MC49" s="52"/>
      <c r="MD49" s="52"/>
      <c r="ME49" s="52"/>
      <c r="MF49" s="52"/>
      <c r="MG49" s="52"/>
      <c r="MH49" s="52"/>
      <c r="MI49" s="52"/>
      <c r="MJ49" s="52"/>
      <c r="MK49" s="52"/>
      <c r="ML49" s="52"/>
      <c r="MM49" s="52"/>
      <c r="MN49" s="52"/>
      <c r="MO49" s="52"/>
      <c r="MP49" s="52"/>
      <c r="MQ49" s="52"/>
      <c r="MR49" s="52"/>
      <c r="MS49" s="52"/>
      <c r="MT49" s="52"/>
      <c r="MU49" s="52"/>
      <c r="MV49" s="52"/>
      <c r="MW49" s="52"/>
      <c r="MX49" s="52"/>
      <c r="MY49" s="52"/>
      <c r="MZ49" s="52"/>
      <c r="NA49" s="52"/>
      <c r="NB49" s="52"/>
      <c r="NC49" s="52"/>
      <c r="ND49" s="52"/>
      <c r="NE49" s="52"/>
      <c r="NF49" s="52"/>
      <c r="NG49" s="52"/>
      <c r="NH49" s="52"/>
      <c r="NI49" s="52"/>
      <c r="NJ49" s="52"/>
      <c r="NK49" s="52"/>
      <c r="NL49" s="52"/>
      <c r="NM49" s="52"/>
      <c r="NN49" s="52"/>
      <c r="NO49" s="52"/>
      <c r="NP49" s="52"/>
      <c r="NQ49" s="52"/>
      <c r="NR49" s="52"/>
      <c r="NS49" s="52"/>
      <c r="NT49" s="52"/>
      <c r="NU49" s="52"/>
      <c r="NV49" s="52"/>
      <c r="NW49" s="52"/>
      <c r="NX49" s="52"/>
      <c r="NY49" s="52"/>
      <c r="NZ49" s="52"/>
      <c r="OA49" s="52"/>
      <c r="OB49" s="52"/>
      <c r="OC49" s="52"/>
      <c r="OD49" s="52"/>
      <c r="OE49" s="52"/>
      <c r="OF49" s="52"/>
      <c r="OG49" s="52"/>
      <c r="OH49" s="52"/>
      <c r="OI49" s="52"/>
      <c r="OJ49" s="52"/>
      <c r="OK49" s="52"/>
      <c r="OL49" s="52"/>
      <c r="OM49" s="52"/>
      <c r="ON49" s="52"/>
      <c r="OO49" s="52"/>
      <c r="OP49" s="52"/>
      <c r="OQ49" s="52"/>
      <c r="OR49" s="52"/>
      <c r="OS49" s="52"/>
      <c r="OT49" s="52"/>
      <c r="OU49" s="52"/>
      <c r="OV49" s="52"/>
      <c r="OW49" s="52"/>
      <c r="OX49" s="52"/>
      <c r="OY49" s="52"/>
      <c r="OZ49" s="52"/>
      <c r="PA49" s="52"/>
      <c r="PB49" s="52"/>
      <c r="PC49" s="52"/>
      <c r="PD49" s="52"/>
      <c r="PE49" s="52"/>
      <c r="PF49" s="52"/>
      <c r="PG49" s="52"/>
      <c r="PH49" s="52"/>
      <c r="PI49" s="52"/>
      <c r="PJ49" s="52"/>
      <c r="PK49" s="52"/>
      <c r="PL49" s="52"/>
      <c r="PM49" s="52"/>
      <c r="PN49" s="52"/>
      <c r="PO49" s="52"/>
      <c r="PP49" s="52"/>
      <c r="PQ49" s="52"/>
      <c r="PR49" s="52"/>
      <c r="PS49" s="52"/>
      <c r="PT49" s="52"/>
      <c r="PU49" s="52"/>
      <c r="PV49" s="52"/>
      <c r="PW49" s="52"/>
      <c r="PX49" s="52"/>
      <c r="PY49" s="52"/>
      <c r="PZ49" s="52"/>
      <c r="QA49" s="52"/>
      <c r="QB49" s="52"/>
      <c r="QC49" s="52"/>
      <c r="QD49" s="52"/>
      <c r="QE49" s="52"/>
      <c r="QF49" s="52"/>
      <c r="QG49" s="52"/>
      <c r="QH49" s="52"/>
      <c r="QI49" s="52"/>
      <c r="QJ49" s="52"/>
      <c r="QK49" s="52"/>
      <c r="QL49" s="52"/>
      <c r="QM49" s="52"/>
      <c r="QN49" s="52"/>
      <c r="QO49" s="52"/>
      <c r="QP49" s="52"/>
    </row>
    <row r="50" spans="3:458" s="51" customFormat="1" x14ac:dyDescent="0.25">
      <c r="C50" s="53"/>
      <c r="D50" s="53"/>
      <c r="E50" s="53"/>
      <c r="F50" s="53"/>
      <c r="G50" s="53"/>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c r="IT50" s="52"/>
      <c r="IU50" s="52"/>
      <c r="IV50" s="52"/>
      <c r="IW50" s="52"/>
      <c r="IX50" s="52"/>
      <c r="IY50" s="52"/>
      <c r="IZ50" s="52"/>
      <c r="JA50" s="52"/>
      <c r="JB50" s="52"/>
      <c r="JC50" s="52"/>
      <c r="JD50" s="52"/>
      <c r="JE50" s="52"/>
      <c r="JF50" s="52"/>
      <c r="JG50" s="52"/>
      <c r="JH50" s="52"/>
      <c r="JI50" s="52"/>
      <c r="JJ50" s="52"/>
      <c r="JK50" s="52"/>
      <c r="JL50" s="52"/>
      <c r="JM50" s="52"/>
      <c r="JN50" s="52"/>
      <c r="JO50" s="52"/>
      <c r="JP50" s="52"/>
      <c r="JQ50" s="52"/>
      <c r="JR50" s="52"/>
      <c r="JS50" s="52"/>
      <c r="JT50" s="52"/>
      <c r="JU50" s="52"/>
      <c r="JV50" s="52"/>
      <c r="JW50" s="52"/>
      <c r="JX50" s="52"/>
      <c r="JY50" s="52"/>
      <c r="JZ50" s="52"/>
      <c r="KA50" s="52"/>
      <c r="KB50" s="52"/>
      <c r="KC50" s="52"/>
      <c r="KD50" s="52"/>
      <c r="KE50" s="52"/>
      <c r="KF50" s="52"/>
      <c r="KG50" s="52"/>
      <c r="KH50" s="52"/>
      <c r="KI50" s="52"/>
      <c r="KJ50" s="52"/>
      <c r="KK50" s="52"/>
      <c r="KL50" s="52"/>
      <c r="KM50" s="52"/>
      <c r="KN50" s="52"/>
      <c r="KO50" s="52"/>
      <c r="KP50" s="52"/>
      <c r="KQ50" s="52"/>
      <c r="KR50" s="52"/>
      <c r="KS50" s="52"/>
      <c r="KT50" s="52"/>
      <c r="KU50" s="52"/>
      <c r="KV50" s="52"/>
      <c r="KW50" s="52"/>
      <c r="KX50" s="52"/>
      <c r="KY50" s="52"/>
      <c r="KZ50" s="52"/>
      <c r="LA50" s="52"/>
      <c r="LB50" s="52"/>
      <c r="LC50" s="52"/>
      <c r="LD50" s="52"/>
      <c r="LE50" s="52"/>
      <c r="LF50" s="52"/>
      <c r="LG50" s="52"/>
      <c r="LH50" s="52"/>
      <c r="LI50" s="52"/>
      <c r="LJ50" s="52"/>
      <c r="LK50" s="52"/>
      <c r="LL50" s="52"/>
      <c r="LM50" s="52"/>
      <c r="LN50" s="52"/>
      <c r="LO50" s="52"/>
      <c r="LP50" s="52"/>
      <c r="LQ50" s="52"/>
      <c r="LR50" s="52"/>
      <c r="LS50" s="52"/>
      <c r="LT50" s="52"/>
      <c r="LU50" s="52"/>
      <c r="LV50" s="52"/>
      <c r="LW50" s="52"/>
      <c r="LX50" s="52"/>
      <c r="LY50" s="52"/>
      <c r="LZ50" s="52"/>
      <c r="MA50" s="52"/>
      <c r="MB50" s="52"/>
      <c r="MC50" s="52"/>
      <c r="MD50" s="52"/>
      <c r="ME50" s="52"/>
      <c r="MF50" s="52"/>
      <c r="MG50" s="52"/>
      <c r="MH50" s="52"/>
      <c r="MI50" s="52"/>
      <c r="MJ50" s="52"/>
      <c r="MK50" s="52"/>
      <c r="ML50" s="52"/>
      <c r="MM50" s="52"/>
      <c r="MN50" s="52"/>
      <c r="MO50" s="52"/>
      <c r="MP50" s="52"/>
      <c r="MQ50" s="52"/>
      <c r="MR50" s="52"/>
      <c r="MS50" s="52"/>
      <c r="MT50" s="52"/>
      <c r="MU50" s="52"/>
      <c r="MV50" s="52"/>
      <c r="MW50" s="52"/>
      <c r="MX50" s="52"/>
      <c r="MY50" s="52"/>
      <c r="MZ50" s="52"/>
      <c r="NA50" s="52"/>
      <c r="NB50" s="52"/>
      <c r="NC50" s="52"/>
      <c r="ND50" s="52"/>
      <c r="NE50" s="52"/>
      <c r="NF50" s="52"/>
      <c r="NG50" s="52"/>
      <c r="NH50" s="52"/>
      <c r="NI50" s="52"/>
      <c r="NJ50" s="52"/>
      <c r="NK50" s="52"/>
      <c r="NL50" s="52"/>
      <c r="NM50" s="52"/>
      <c r="NN50" s="52"/>
      <c r="NO50" s="52"/>
      <c r="NP50" s="52"/>
      <c r="NQ50" s="52"/>
      <c r="NR50" s="52"/>
      <c r="NS50" s="52"/>
      <c r="NT50" s="52"/>
      <c r="NU50" s="52"/>
      <c r="NV50" s="52"/>
      <c r="NW50" s="52"/>
      <c r="NX50" s="52"/>
      <c r="NY50" s="52"/>
      <c r="NZ50" s="52"/>
      <c r="OA50" s="52"/>
      <c r="OB50" s="52"/>
      <c r="OC50" s="52"/>
      <c r="OD50" s="52"/>
      <c r="OE50" s="52"/>
      <c r="OF50" s="52"/>
      <c r="OG50" s="52"/>
      <c r="OH50" s="52"/>
      <c r="OI50" s="52"/>
      <c r="OJ50" s="52"/>
      <c r="OK50" s="52"/>
      <c r="OL50" s="52"/>
      <c r="OM50" s="52"/>
      <c r="ON50" s="52"/>
      <c r="OO50" s="52"/>
      <c r="OP50" s="52"/>
      <c r="OQ50" s="52"/>
      <c r="OR50" s="52"/>
      <c r="OS50" s="52"/>
      <c r="OT50" s="52"/>
      <c r="OU50" s="52"/>
      <c r="OV50" s="52"/>
      <c r="OW50" s="52"/>
      <c r="OX50" s="52"/>
      <c r="OY50" s="52"/>
      <c r="OZ50" s="52"/>
      <c r="PA50" s="52"/>
      <c r="PB50" s="52"/>
      <c r="PC50" s="52"/>
      <c r="PD50" s="52"/>
      <c r="PE50" s="52"/>
      <c r="PF50" s="52"/>
      <c r="PG50" s="52"/>
      <c r="PH50" s="52"/>
      <c r="PI50" s="52"/>
      <c r="PJ50" s="52"/>
      <c r="PK50" s="52"/>
      <c r="PL50" s="52"/>
      <c r="PM50" s="52"/>
      <c r="PN50" s="52"/>
      <c r="PO50" s="52"/>
      <c r="PP50" s="52"/>
      <c r="PQ50" s="52"/>
      <c r="PR50" s="52"/>
      <c r="PS50" s="52"/>
      <c r="PT50" s="52"/>
      <c r="PU50" s="52"/>
      <c r="PV50" s="52"/>
      <c r="PW50" s="52"/>
      <c r="PX50" s="52"/>
      <c r="PY50" s="52"/>
      <c r="PZ50" s="52"/>
      <c r="QA50" s="52"/>
      <c r="QB50" s="52"/>
      <c r="QC50" s="52"/>
      <c r="QD50" s="52"/>
      <c r="QE50" s="52"/>
      <c r="QF50" s="52"/>
      <c r="QG50" s="52"/>
      <c r="QH50" s="52"/>
      <c r="QI50" s="52"/>
      <c r="QJ50" s="52"/>
      <c r="QK50" s="52"/>
      <c r="QL50" s="52"/>
      <c r="QM50" s="52"/>
      <c r="QN50" s="52"/>
      <c r="QO50" s="52"/>
      <c r="QP50" s="52"/>
    </row>
    <row r="51" spans="3:458" s="51" customFormat="1" x14ac:dyDescent="0.25">
      <c r="C51" s="53"/>
      <c r="D51" s="53"/>
      <c r="E51" s="53"/>
      <c r="F51" s="53"/>
      <c r="G51" s="53"/>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c r="IT51" s="52"/>
      <c r="IU51" s="52"/>
      <c r="IV51" s="52"/>
      <c r="IW51" s="52"/>
      <c r="IX51" s="52"/>
      <c r="IY51" s="52"/>
      <c r="IZ51" s="52"/>
      <c r="JA51" s="52"/>
      <c r="JB51" s="52"/>
      <c r="JC51" s="52"/>
      <c r="JD51" s="52"/>
      <c r="JE51" s="52"/>
      <c r="JF51" s="52"/>
      <c r="JG51" s="52"/>
      <c r="JH51" s="52"/>
      <c r="JI51" s="52"/>
      <c r="JJ51" s="52"/>
      <c r="JK51" s="52"/>
      <c r="JL51" s="52"/>
      <c r="JM51" s="52"/>
      <c r="JN51" s="52"/>
      <c r="JO51" s="52"/>
      <c r="JP51" s="52"/>
      <c r="JQ51" s="52"/>
      <c r="JR51" s="52"/>
      <c r="JS51" s="52"/>
      <c r="JT51" s="52"/>
      <c r="JU51" s="52"/>
      <c r="JV51" s="52"/>
      <c r="JW51" s="52"/>
      <c r="JX51" s="52"/>
      <c r="JY51" s="52"/>
      <c r="JZ51" s="52"/>
      <c r="KA51" s="52"/>
      <c r="KB51" s="52"/>
      <c r="KC51" s="52"/>
      <c r="KD51" s="52"/>
      <c r="KE51" s="52"/>
      <c r="KF51" s="52"/>
      <c r="KG51" s="52"/>
      <c r="KH51" s="52"/>
      <c r="KI51" s="52"/>
      <c r="KJ51" s="52"/>
      <c r="KK51" s="52"/>
      <c r="KL51" s="52"/>
      <c r="KM51" s="52"/>
      <c r="KN51" s="52"/>
      <c r="KO51" s="52"/>
      <c r="KP51" s="52"/>
      <c r="KQ51" s="52"/>
      <c r="KR51" s="52"/>
      <c r="KS51" s="52"/>
      <c r="KT51" s="52"/>
      <c r="KU51" s="52"/>
      <c r="KV51" s="52"/>
      <c r="KW51" s="52"/>
      <c r="KX51" s="52"/>
      <c r="KY51" s="52"/>
      <c r="KZ51" s="52"/>
      <c r="LA51" s="52"/>
      <c r="LB51" s="52"/>
      <c r="LC51" s="52"/>
      <c r="LD51" s="52"/>
      <c r="LE51" s="52"/>
      <c r="LF51" s="52"/>
      <c r="LG51" s="52"/>
      <c r="LH51" s="52"/>
      <c r="LI51" s="52"/>
      <c r="LJ51" s="52"/>
      <c r="LK51" s="52"/>
      <c r="LL51" s="52"/>
      <c r="LM51" s="52"/>
      <c r="LN51" s="52"/>
      <c r="LO51" s="52"/>
      <c r="LP51" s="52"/>
      <c r="LQ51" s="52"/>
      <c r="LR51" s="52"/>
      <c r="LS51" s="52"/>
      <c r="LT51" s="52"/>
      <c r="LU51" s="52"/>
      <c r="LV51" s="52"/>
      <c r="LW51" s="52"/>
      <c r="LX51" s="52"/>
      <c r="LY51" s="52"/>
      <c r="LZ51" s="52"/>
      <c r="MA51" s="52"/>
      <c r="MB51" s="52"/>
      <c r="MC51" s="52"/>
      <c r="MD51" s="52"/>
      <c r="ME51" s="52"/>
      <c r="MF51" s="52"/>
      <c r="MG51" s="52"/>
      <c r="MH51" s="52"/>
      <c r="MI51" s="52"/>
      <c r="MJ51" s="52"/>
      <c r="MK51" s="52"/>
      <c r="ML51" s="52"/>
      <c r="MM51" s="52"/>
      <c r="MN51" s="52"/>
      <c r="MO51" s="52"/>
      <c r="MP51" s="52"/>
      <c r="MQ51" s="52"/>
      <c r="MR51" s="52"/>
      <c r="MS51" s="52"/>
      <c r="MT51" s="52"/>
      <c r="MU51" s="52"/>
      <c r="MV51" s="52"/>
      <c r="MW51" s="52"/>
      <c r="MX51" s="52"/>
      <c r="MY51" s="52"/>
      <c r="MZ51" s="52"/>
      <c r="NA51" s="52"/>
      <c r="NB51" s="52"/>
      <c r="NC51" s="52"/>
      <c r="ND51" s="52"/>
      <c r="NE51" s="52"/>
      <c r="NF51" s="52"/>
      <c r="NG51" s="52"/>
      <c r="NH51" s="52"/>
      <c r="NI51" s="52"/>
      <c r="NJ51" s="52"/>
      <c r="NK51" s="52"/>
      <c r="NL51" s="52"/>
      <c r="NM51" s="52"/>
      <c r="NN51" s="52"/>
      <c r="NO51" s="52"/>
      <c r="NP51" s="52"/>
      <c r="NQ51" s="52"/>
      <c r="NR51" s="52"/>
      <c r="NS51" s="52"/>
      <c r="NT51" s="52"/>
      <c r="NU51" s="52"/>
      <c r="NV51" s="52"/>
      <c r="NW51" s="52"/>
      <c r="NX51" s="52"/>
      <c r="NY51" s="52"/>
      <c r="NZ51" s="52"/>
      <c r="OA51" s="52"/>
      <c r="OB51" s="52"/>
      <c r="OC51" s="52"/>
      <c r="OD51" s="52"/>
      <c r="OE51" s="52"/>
      <c r="OF51" s="52"/>
      <c r="OG51" s="52"/>
      <c r="OH51" s="52"/>
      <c r="OI51" s="52"/>
      <c r="OJ51" s="52"/>
      <c r="OK51" s="52"/>
      <c r="OL51" s="52"/>
      <c r="OM51" s="52"/>
      <c r="ON51" s="52"/>
      <c r="OO51" s="52"/>
      <c r="OP51" s="52"/>
      <c r="OQ51" s="52"/>
      <c r="OR51" s="52"/>
      <c r="OS51" s="52"/>
      <c r="OT51" s="52"/>
      <c r="OU51" s="52"/>
      <c r="OV51" s="52"/>
      <c r="OW51" s="52"/>
      <c r="OX51" s="52"/>
      <c r="OY51" s="52"/>
      <c r="OZ51" s="52"/>
      <c r="PA51" s="52"/>
      <c r="PB51" s="52"/>
      <c r="PC51" s="52"/>
      <c r="PD51" s="52"/>
      <c r="PE51" s="52"/>
      <c r="PF51" s="52"/>
      <c r="PG51" s="52"/>
      <c r="PH51" s="52"/>
      <c r="PI51" s="52"/>
      <c r="PJ51" s="52"/>
      <c r="PK51" s="52"/>
      <c r="PL51" s="52"/>
      <c r="PM51" s="52"/>
      <c r="PN51" s="52"/>
      <c r="PO51" s="52"/>
      <c r="PP51" s="52"/>
      <c r="PQ51" s="52"/>
      <c r="PR51" s="52"/>
      <c r="PS51" s="52"/>
      <c r="PT51" s="52"/>
      <c r="PU51" s="52"/>
      <c r="PV51" s="52"/>
      <c r="PW51" s="52"/>
      <c r="PX51" s="52"/>
      <c r="PY51" s="52"/>
      <c r="PZ51" s="52"/>
      <c r="QA51" s="52"/>
      <c r="QB51" s="52"/>
      <c r="QC51" s="52"/>
      <c r="QD51" s="52"/>
      <c r="QE51" s="52"/>
      <c r="QF51" s="52"/>
      <c r="QG51" s="52"/>
      <c r="QH51" s="52"/>
      <c r="QI51" s="52"/>
      <c r="QJ51" s="52"/>
      <c r="QK51" s="52"/>
      <c r="QL51" s="52"/>
      <c r="QM51" s="52"/>
      <c r="QN51" s="52"/>
      <c r="QO51" s="52"/>
      <c r="QP51" s="52"/>
    </row>
    <row r="52" spans="3:458" s="51" customFormat="1" x14ac:dyDescent="0.25">
      <c r="C52" s="53"/>
      <c r="D52" s="53"/>
      <c r="E52" s="53"/>
      <c r="F52" s="53"/>
      <c r="G52" s="53"/>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c r="IT52" s="52"/>
      <c r="IU52" s="52"/>
      <c r="IV52" s="52"/>
      <c r="IW52" s="52"/>
      <c r="IX52" s="52"/>
      <c r="IY52" s="52"/>
      <c r="IZ52" s="52"/>
      <c r="JA52" s="52"/>
      <c r="JB52" s="52"/>
      <c r="JC52" s="52"/>
      <c r="JD52" s="52"/>
      <c r="JE52" s="52"/>
      <c r="JF52" s="52"/>
      <c r="JG52" s="52"/>
      <c r="JH52" s="52"/>
      <c r="JI52" s="52"/>
      <c r="JJ52" s="52"/>
      <c r="JK52" s="52"/>
      <c r="JL52" s="52"/>
      <c r="JM52" s="52"/>
      <c r="JN52" s="52"/>
      <c r="JO52" s="52"/>
      <c r="JP52" s="52"/>
      <c r="JQ52" s="52"/>
      <c r="JR52" s="52"/>
      <c r="JS52" s="52"/>
      <c r="JT52" s="52"/>
      <c r="JU52" s="52"/>
      <c r="JV52" s="52"/>
      <c r="JW52" s="52"/>
      <c r="JX52" s="52"/>
      <c r="JY52" s="52"/>
      <c r="JZ52" s="52"/>
      <c r="KA52" s="52"/>
      <c r="KB52" s="52"/>
      <c r="KC52" s="52"/>
      <c r="KD52" s="52"/>
      <c r="KE52" s="52"/>
      <c r="KF52" s="52"/>
      <c r="KG52" s="52"/>
      <c r="KH52" s="52"/>
      <c r="KI52" s="52"/>
      <c r="KJ52" s="52"/>
      <c r="KK52" s="52"/>
      <c r="KL52" s="52"/>
      <c r="KM52" s="52"/>
      <c r="KN52" s="52"/>
      <c r="KO52" s="52"/>
      <c r="KP52" s="52"/>
      <c r="KQ52" s="52"/>
      <c r="KR52" s="52"/>
      <c r="KS52" s="52"/>
      <c r="KT52" s="52"/>
      <c r="KU52" s="52"/>
      <c r="KV52" s="52"/>
      <c r="KW52" s="52"/>
      <c r="KX52" s="52"/>
      <c r="KY52" s="52"/>
      <c r="KZ52" s="52"/>
      <c r="LA52" s="52"/>
      <c r="LB52" s="52"/>
      <c r="LC52" s="52"/>
      <c r="LD52" s="52"/>
      <c r="LE52" s="52"/>
      <c r="LF52" s="52"/>
      <c r="LG52" s="52"/>
      <c r="LH52" s="52"/>
      <c r="LI52" s="52"/>
      <c r="LJ52" s="52"/>
      <c r="LK52" s="52"/>
      <c r="LL52" s="52"/>
      <c r="LM52" s="52"/>
      <c r="LN52" s="52"/>
      <c r="LO52" s="52"/>
      <c r="LP52" s="52"/>
      <c r="LQ52" s="52"/>
      <c r="LR52" s="52"/>
      <c r="LS52" s="52"/>
      <c r="LT52" s="52"/>
      <c r="LU52" s="52"/>
      <c r="LV52" s="52"/>
      <c r="LW52" s="52"/>
      <c r="LX52" s="52"/>
      <c r="LY52" s="52"/>
      <c r="LZ52" s="52"/>
      <c r="MA52" s="52"/>
      <c r="MB52" s="52"/>
      <c r="MC52" s="52"/>
      <c r="MD52" s="52"/>
      <c r="ME52" s="52"/>
      <c r="MF52" s="52"/>
      <c r="MG52" s="52"/>
      <c r="MH52" s="52"/>
      <c r="MI52" s="52"/>
      <c r="MJ52" s="52"/>
      <c r="MK52" s="52"/>
      <c r="ML52" s="52"/>
      <c r="MM52" s="52"/>
      <c r="MN52" s="52"/>
      <c r="MO52" s="52"/>
      <c r="MP52" s="52"/>
      <c r="MQ52" s="52"/>
      <c r="MR52" s="52"/>
      <c r="MS52" s="52"/>
      <c r="MT52" s="52"/>
      <c r="MU52" s="52"/>
      <c r="MV52" s="52"/>
      <c r="MW52" s="52"/>
      <c r="MX52" s="52"/>
      <c r="MY52" s="52"/>
      <c r="MZ52" s="52"/>
      <c r="NA52" s="52"/>
      <c r="NB52" s="52"/>
      <c r="NC52" s="52"/>
      <c r="ND52" s="52"/>
      <c r="NE52" s="52"/>
      <c r="NF52" s="52"/>
      <c r="NG52" s="52"/>
      <c r="NH52" s="52"/>
      <c r="NI52" s="52"/>
      <c r="NJ52" s="52"/>
      <c r="NK52" s="52"/>
      <c r="NL52" s="52"/>
      <c r="NM52" s="52"/>
      <c r="NN52" s="52"/>
      <c r="NO52" s="52"/>
      <c r="NP52" s="52"/>
      <c r="NQ52" s="52"/>
      <c r="NR52" s="52"/>
      <c r="NS52" s="52"/>
      <c r="NT52" s="52"/>
      <c r="NU52" s="52"/>
      <c r="NV52" s="52"/>
      <c r="NW52" s="52"/>
      <c r="NX52" s="52"/>
      <c r="NY52" s="52"/>
      <c r="NZ52" s="52"/>
      <c r="OA52" s="52"/>
      <c r="OB52" s="52"/>
      <c r="OC52" s="52"/>
      <c r="OD52" s="52"/>
      <c r="OE52" s="52"/>
      <c r="OF52" s="52"/>
      <c r="OG52" s="52"/>
      <c r="OH52" s="52"/>
      <c r="OI52" s="52"/>
      <c r="OJ52" s="52"/>
      <c r="OK52" s="52"/>
      <c r="OL52" s="52"/>
      <c r="OM52" s="52"/>
      <c r="ON52" s="52"/>
      <c r="OO52" s="52"/>
      <c r="OP52" s="52"/>
      <c r="OQ52" s="52"/>
      <c r="OR52" s="52"/>
      <c r="OS52" s="52"/>
      <c r="OT52" s="52"/>
      <c r="OU52" s="52"/>
      <c r="OV52" s="52"/>
      <c r="OW52" s="52"/>
      <c r="OX52" s="52"/>
      <c r="OY52" s="52"/>
      <c r="OZ52" s="52"/>
      <c r="PA52" s="52"/>
      <c r="PB52" s="52"/>
      <c r="PC52" s="52"/>
      <c r="PD52" s="52"/>
      <c r="PE52" s="52"/>
      <c r="PF52" s="52"/>
      <c r="PG52" s="52"/>
      <c r="PH52" s="52"/>
      <c r="PI52" s="52"/>
      <c r="PJ52" s="52"/>
      <c r="PK52" s="52"/>
      <c r="PL52" s="52"/>
      <c r="PM52" s="52"/>
      <c r="PN52" s="52"/>
      <c r="PO52" s="52"/>
      <c r="PP52" s="52"/>
      <c r="PQ52" s="52"/>
      <c r="PR52" s="52"/>
      <c r="PS52" s="52"/>
      <c r="PT52" s="52"/>
      <c r="PU52" s="52"/>
      <c r="PV52" s="52"/>
      <c r="PW52" s="52"/>
      <c r="PX52" s="52"/>
      <c r="PY52" s="52"/>
      <c r="PZ52" s="52"/>
      <c r="QA52" s="52"/>
      <c r="QB52" s="52"/>
      <c r="QC52" s="52"/>
      <c r="QD52" s="52"/>
      <c r="QE52" s="52"/>
      <c r="QF52" s="52"/>
      <c r="QG52" s="52"/>
      <c r="QH52" s="52"/>
      <c r="QI52" s="52"/>
      <c r="QJ52" s="52"/>
      <c r="QK52" s="52"/>
      <c r="QL52" s="52"/>
      <c r="QM52" s="52"/>
      <c r="QN52" s="52"/>
      <c r="QO52" s="52"/>
      <c r="QP52" s="52"/>
    </row>
    <row r="53" spans="3:458" s="51" customFormat="1" x14ac:dyDescent="0.25">
      <c r="C53" s="53"/>
      <c r="D53" s="53"/>
      <c r="E53" s="53"/>
      <c r="F53" s="53"/>
      <c r="G53" s="53"/>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c r="IT53" s="52"/>
      <c r="IU53" s="52"/>
      <c r="IV53" s="52"/>
      <c r="IW53" s="52"/>
      <c r="IX53" s="52"/>
      <c r="IY53" s="52"/>
      <c r="IZ53" s="52"/>
      <c r="JA53" s="52"/>
      <c r="JB53" s="52"/>
      <c r="JC53" s="52"/>
      <c r="JD53" s="52"/>
      <c r="JE53" s="52"/>
      <c r="JF53" s="52"/>
      <c r="JG53" s="52"/>
      <c r="JH53" s="52"/>
      <c r="JI53" s="52"/>
      <c r="JJ53" s="52"/>
      <c r="JK53" s="52"/>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52"/>
      <c r="NI53" s="52"/>
      <c r="NJ53" s="52"/>
      <c r="NK53" s="52"/>
      <c r="NL53" s="52"/>
      <c r="NM53" s="52"/>
      <c r="NN53" s="52"/>
      <c r="NO53" s="52"/>
      <c r="NP53" s="52"/>
      <c r="NQ53" s="52"/>
      <c r="NR53" s="52"/>
      <c r="NS53" s="52"/>
      <c r="NT53" s="52"/>
      <c r="NU53" s="52"/>
      <c r="NV53" s="52"/>
      <c r="NW53" s="52"/>
      <c r="NX53" s="52"/>
      <c r="NY53" s="52"/>
      <c r="NZ53" s="52"/>
      <c r="OA53" s="52"/>
      <c r="OB53" s="52"/>
      <c r="OC53" s="52"/>
      <c r="OD53" s="52"/>
      <c r="OE53" s="52"/>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row>
    <row r="54" spans="3:458" s="51" customFormat="1" x14ac:dyDescent="0.25">
      <c r="C54" s="53"/>
      <c r="D54" s="53"/>
      <c r="E54" s="53"/>
      <c r="F54" s="53"/>
      <c r="G54" s="53"/>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c r="IT54" s="52"/>
      <c r="IU54" s="52"/>
      <c r="IV54" s="52"/>
      <c r="IW54" s="52"/>
      <c r="IX54" s="52"/>
      <c r="IY54" s="52"/>
      <c r="IZ54" s="52"/>
      <c r="JA54" s="52"/>
      <c r="JB54" s="52"/>
      <c r="JC54" s="52"/>
      <c r="JD54" s="52"/>
      <c r="JE54" s="52"/>
      <c r="JF54" s="52"/>
      <c r="JG54" s="52"/>
      <c r="JH54" s="52"/>
      <c r="JI54" s="52"/>
      <c r="JJ54" s="52"/>
      <c r="JK54" s="52"/>
      <c r="JL54" s="52"/>
      <c r="JM54" s="52"/>
      <c r="JN54" s="52"/>
      <c r="JO54" s="52"/>
      <c r="JP54" s="52"/>
      <c r="JQ54" s="52"/>
      <c r="JR54" s="52"/>
      <c r="JS54" s="52"/>
      <c r="JT54" s="52"/>
      <c r="JU54" s="52"/>
      <c r="JV54" s="52"/>
      <c r="JW54" s="52"/>
      <c r="JX54" s="52"/>
      <c r="JY54" s="52"/>
      <c r="JZ54" s="52"/>
      <c r="KA54" s="52"/>
      <c r="KB54" s="52"/>
      <c r="KC54" s="52"/>
      <c r="KD54" s="52"/>
      <c r="KE54" s="52"/>
      <c r="KF54" s="52"/>
      <c r="KG54" s="52"/>
      <c r="KH54" s="52"/>
      <c r="KI54" s="52"/>
      <c r="KJ54" s="52"/>
      <c r="KK54" s="52"/>
      <c r="KL54" s="52"/>
      <c r="KM54" s="52"/>
      <c r="KN54" s="52"/>
      <c r="KO54" s="52"/>
      <c r="KP54" s="52"/>
      <c r="KQ54" s="52"/>
      <c r="KR54" s="52"/>
      <c r="KS54" s="52"/>
      <c r="KT54" s="52"/>
      <c r="KU54" s="52"/>
      <c r="KV54" s="52"/>
      <c r="KW54" s="52"/>
      <c r="KX54" s="52"/>
      <c r="KY54" s="52"/>
      <c r="KZ54" s="52"/>
      <c r="LA54" s="52"/>
      <c r="LB54" s="52"/>
      <c r="LC54" s="52"/>
      <c r="LD54" s="52"/>
      <c r="LE54" s="52"/>
      <c r="LF54" s="52"/>
      <c r="LG54" s="52"/>
      <c r="LH54" s="52"/>
      <c r="LI54" s="52"/>
      <c r="LJ54" s="52"/>
      <c r="LK54" s="52"/>
      <c r="LL54" s="52"/>
      <c r="LM54" s="52"/>
      <c r="LN54" s="52"/>
      <c r="LO54" s="52"/>
      <c r="LP54" s="52"/>
      <c r="LQ54" s="52"/>
      <c r="LR54" s="52"/>
      <c r="LS54" s="52"/>
      <c r="LT54" s="52"/>
      <c r="LU54" s="52"/>
      <c r="LV54" s="52"/>
      <c r="LW54" s="52"/>
      <c r="LX54" s="52"/>
      <c r="LY54" s="52"/>
      <c r="LZ54" s="52"/>
      <c r="MA54" s="52"/>
      <c r="MB54" s="52"/>
      <c r="MC54" s="52"/>
      <c r="MD54" s="52"/>
      <c r="ME54" s="52"/>
      <c r="MF54" s="52"/>
      <c r="MG54" s="52"/>
      <c r="MH54" s="52"/>
      <c r="MI54" s="52"/>
      <c r="MJ54" s="52"/>
      <c r="MK54" s="52"/>
      <c r="ML54" s="52"/>
      <c r="MM54" s="52"/>
      <c r="MN54" s="52"/>
      <c r="MO54" s="52"/>
      <c r="MP54" s="52"/>
      <c r="MQ54" s="52"/>
      <c r="MR54" s="52"/>
      <c r="MS54" s="52"/>
      <c r="MT54" s="52"/>
      <c r="MU54" s="52"/>
      <c r="MV54" s="52"/>
      <c r="MW54" s="52"/>
      <c r="MX54" s="52"/>
      <c r="MY54" s="52"/>
      <c r="MZ54" s="52"/>
      <c r="NA54" s="52"/>
      <c r="NB54" s="52"/>
      <c r="NC54" s="52"/>
      <c r="ND54" s="52"/>
      <c r="NE54" s="52"/>
      <c r="NF54" s="52"/>
      <c r="NG54" s="52"/>
      <c r="NH54" s="52"/>
      <c r="NI54" s="52"/>
      <c r="NJ54" s="52"/>
      <c r="NK54" s="52"/>
      <c r="NL54" s="52"/>
      <c r="NM54" s="52"/>
      <c r="NN54" s="52"/>
      <c r="NO54" s="52"/>
      <c r="NP54" s="52"/>
      <c r="NQ54" s="52"/>
      <c r="NR54" s="52"/>
      <c r="NS54" s="52"/>
      <c r="NT54" s="52"/>
      <c r="NU54" s="52"/>
      <c r="NV54" s="52"/>
      <c r="NW54" s="52"/>
      <c r="NX54" s="52"/>
      <c r="NY54" s="52"/>
      <c r="NZ54" s="52"/>
      <c r="OA54" s="52"/>
      <c r="OB54" s="52"/>
      <c r="OC54" s="52"/>
      <c r="OD54" s="52"/>
      <c r="OE54" s="52"/>
      <c r="OF54" s="52"/>
      <c r="OG54" s="52"/>
      <c r="OH54" s="52"/>
      <c r="OI54" s="52"/>
      <c r="OJ54" s="52"/>
      <c r="OK54" s="52"/>
      <c r="OL54" s="52"/>
      <c r="OM54" s="52"/>
      <c r="ON54" s="52"/>
      <c r="OO54" s="52"/>
      <c r="OP54" s="52"/>
      <c r="OQ54" s="52"/>
      <c r="OR54" s="52"/>
      <c r="OS54" s="52"/>
      <c r="OT54" s="52"/>
      <c r="OU54" s="52"/>
      <c r="OV54" s="52"/>
      <c r="OW54" s="52"/>
      <c r="OX54" s="52"/>
      <c r="OY54" s="52"/>
      <c r="OZ54" s="52"/>
      <c r="PA54" s="52"/>
      <c r="PB54" s="52"/>
      <c r="PC54" s="52"/>
      <c r="PD54" s="52"/>
      <c r="PE54" s="52"/>
      <c r="PF54" s="52"/>
      <c r="PG54" s="52"/>
      <c r="PH54" s="52"/>
      <c r="PI54" s="52"/>
      <c r="PJ54" s="52"/>
      <c r="PK54" s="52"/>
      <c r="PL54" s="52"/>
      <c r="PM54" s="52"/>
      <c r="PN54" s="52"/>
      <c r="PO54" s="52"/>
      <c r="PP54" s="52"/>
      <c r="PQ54" s="52"/>
      <c r="PR54" s="52"/>
      <c r="PS54" s="52"/>
      <c r="PT54" s="52"/>
      <c r="PU54" s="52"/>
      <c r="PV54" s="52"/>
      <c r="PW54" s="52"/>
      <c r="PX54" s="52"/>
      <c r="PY54" s="52"/>
      <c r="PZ54" s="52"/>
      <c r="QA54" s="52"/>
      <c r="QB54" s="52"/>
      <c r="QC54" s="52"/>
      <c r="QD54" s="52"/>
      <c r="QE54" s="52"/>
      <c r="QF54" s="52"/>
      <c r="QG54" s="52"/>
      <c r="QH54" s="52"/>
      <c r="QI54" s="52"/>
      <c r="QJ54" s="52"/>
      <c r="QK54" s="52"/>
      <c r="QL54" s="52"/>
      <c r="QM54" s="52"/>
      <c r="QN54" s="52"/>
      <c r="QO54" s="52"/>
      <c r="QP54" s="52"/>
    </row>
    <row r="55" spans="3:458" s="51" customFormat="1" x14ac:dyDescent="0.25">
      <c r="C55" s="53"/>
      <c r="D55" s="53"/>
      <c r="E55" s="53"/>
      <c r="F55" s="53"/>
      <c r="G55" s="53"/>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c r="IT55" s="52"/>
      <c r="IU55" s="52"/>
      <c r="IV55" s="52"/>
      <c r="IW55" s="52"/>
      <c r="IX55" s="52"/>
      <c r="IY55" s="52"/>
      <c r="IZ55" s="52"/>
      <c r="JA55" s="52"/>
      <c r="JB55" s="52"/>
      <c r="JC55" s="52"/>
      <c r="JD55" s="52"/>
      <c r="JE55" s="52"/>
      <c r="JF55" s="52"/>
      <c r="JG55" s="52"/>
      <c r="JH55" s="52"/>
      <c r="JI55" s="52"/>
      <c r="JJ55" s="52"/>
      <c r="JK55" s="52"/>
      <c r="JL55" s="52"/>
      <c r="JM55" s="52"/>
      <c r="JN55" s="52"/>
      <c r="JO55" s="52"/>
      <c r="JP55" s="52"/>
      <c r="JQ55" s="52"/>
      <c r="JR55" s="52"/>
      <c r="JS55" s="52"/>
      <c r="JT55" s="52"/>
      <c r="JU55" s="52"/>
      <c r="JV55" s="52"/>
      <c r="JW55" s="52"/>
      <c r="JX55" s="52"/>
      <c r="JY55" s="52"/>
      <c r="JZ55" s="52"/>
      <c r="KA55" s="52"/>
      <c r="KB55" s="52"/>
      <c r="KC55" s="52"/>
      <c r="KD55" s="52"/>
      <c r="KE55" s="52"/>
      <c r="KF55" s="52"/>
      <c r="KG55" s="52"/>
      <c r="KH55" s="52"/>
      <c r="KI55" s="52"/>
      <c r="KJ55" s="52"/>
      <c r="KK55" s="52"/>
      <c r="KL55" s="52"/>
      <c r="KM55" s="52"/>
      <c r="KN55" s="52"/>
      <c r="KO55" s="52"/>
      <c r="KP55" s="52"/>
      <c r="KQ55" s="52"/>
      <c r="KR55" s="52"/>
      <c r="KS55" s="52"/>
      <c r="KT55" s="52"/>
      <c r="KU55" s="52"/>
      <c r="KV55" s="52"/>
      <c r="KW55" s="52"/>
      <c r="KX55" s="52"/>
      <c r="KY55" s="52"/>
      <c r="KZ55" s="52"/>
      <c r="LA55" s="52"/>
      <c r="LB55" s="52"/>
      <c r="LC55" s="52"/>
      <c r="LD55" s="52"/>
      <c r="LE55" s="52"/>
      <c r="LF55" s="52"/>
      <c r="LG55" s="52"/>
      <c r="LH55" s="52"/>
      <c r="LI55" s="52"/>
      <c r="LJ55" s="52"/>
      <c r="LK55" s="52"/>
      <c r="LL55" s="52"/>
      <c r="LM55" s="52"/>
      <c r="LN55" s="52"/>
      <c r="LO55" s="52"/>
      <c r="LP55" s="52"/>
      <c r="LQ55" s="52"/>
      <c r="LR55" s="52"/>
      <c r="LS55" s="52"/>
      <c r="LT55" s="52"/>
      <c r="LU55" s="52"/>
      <c r="LV55" s="52"/>
      <c r="LW55" s="52"/>
      <c r="LX55" s="52"/>
      <c r="LY55" s="52"/>
      <c r="LZ55" s="52"/>
      <c r="MA55" s="52"/>
      <c r="MB55" s="52"/>
      <c r="MC55" s="52"/>
      <c r="MD55" s="52"/>
      <c r="ME55" s="52"/>
      <c r="MF55" s="52"/>
      <c r="MG55" s="52"/>
      <c r="MH55" s="52"/>
      <c r="MI55" s="52"/>
      <c r="MJ55" s="52"/>
      <c r="MK55" s="52"/>
      <c r="ML55" s="52"/>
      <c r="MM55" s="52"/>
      <c r="MN55" s="52"/>
      <c r="MO55" s="52"/>
      <c r="MP55" s="52"/>
      <c r="MQ55" s="52"/>
      <c r="MR55" s="52"/>
      <c r="MS55" s="52"/>
      <c r="MT55" s="52"/>
      <c r="MU55" s="52"/>
      <c r="MV55" s="52"/>
      <c r="MW55" s="52"/>
      <c r="MX55" s="52"/>
      <c r="MY55" s="52"/>
      <c r="MZ55" s="52"/>
      <c r="NA55" s="52"/>
      <c r="NB55" s="52"/>
      <c r="NC55" s="52"/>
      <c r="ND55" s="52"/>
      <c r="NE55" s="52"/>
      <c r="NF55" s="52"/>
      <c r="NG55" s="52"/>
      <c r="NH55" s="52"/>
      <c r="NI55" s="52"/>
      <c r="NJ55" s="52"/>
      <c r="NK55" s="52"/>
      <c r="NL55" s="52"/>
      <c r="NM55" s="52"/>
      <c r="NN55" s="52"/>
      <c r="NO55" s="52"/>
      <c r="NP55" s="52"/>
      <c r="NQ55" s="52"/>
      <c r="NR55" s="52"/>
      <c r="NS55" s="52"/>
      <c r="NT55" s="52"/>
      <c r="NU55" s="52"/>
      <c r="NV55" s="52"/>
      <c r="NW55" s="52"/>
      <c r="NX55" s="52"/>
      <c r="NY55" s="52"/>
      <c r="NZ55" s="52"/>
      <c r="OA55" s="52"/>
      <c r="OB55" s="52"/>
      <c r="OC55" s="52"/>
      <c r="OD55" s="52"/>
      <c r="OE55" s="52"/>
      <c r="OF55" s="52"/>
      <c r="OG55" s="52"/>
      <c r="OH55" s="52"/>
      <c r="OI55" s="52"/>
      <c r="OJ55" s="52"/>
      <c r="OK55" s="52"/>
      <c r="OL55" s="52"/>
      <c r="OM55" s="52"/>
      <c r="ON55" s="52"/>
      <c r="OO55" s="52"/>
      <c r="OP55" s="52"/>
      <c r="OQ55" s="52"/>
      <c r="OR55" s="52"/>
      <c r="OS55" s="52"/>
      <c r="OT55" s="52"/>
      <c r="OU55" s="52"/>
      <c r="OV55" s="52"/>
      <c r="OW55" s="52"/>
      <c r="OX55" s="52"/>
      <c r="OY55" s="52"/>
      <c r="OZ55" s="52"/>
      <c r="PA55" s="52"/>
      <c r="PB55" s="52"/>
      <c r="PC55" s="52"/>
      <c r="PD55" s="52"/>
      <c r="PE55" s="52"/>
      <c r="PF55" s="52"/>
      <c r="PG55" s="52"/>
      <c r="PH55" s="52"/>
      <c r="PI55" s="52"/>
      <c r="PJ55" s="52"/>
      <c r="PK55" s="52"/>
      <c r="PL55" s="52"/>
      <c r="PM55" s="52"/>
      <c r="PN55" s="52"/>
      <c r="PO55" s="52"/>
      <c r="PP55" s="52"/>
      <c r="PQ55" s="52"/>
      <c r="PR55" s="52"/>
      <c r="PS55" s="52"/>
      <c r="PT55" s="52"/>
      <c r="PU55" s="52"/>
      <c r="PV55" s="52"/>
      <c r="PW55" s="52"/>
      <c r="PX55" s="52"/>
      <c r="PY55" s="52"/>
      <c r="PZ55" s="52"/>
      <c r="QA55" s="52"/>
      <c r="QB55" s="52"/>
      <c r="QC55" s="52"/>
      <c r="QD55" s="52"/>
      <c r="QE55" s="52"/>
      <c r="QF55" s="52"/>
      <c r="QG55" s="52"/>
      <c r="QH55" s="52"/>
      <c r="QI55" s="52"/>
      <c r="QJ55" s="52"/>
      <c r="QK55" s="52"/>
      <c r="QL55" s="52"/>
      <c r="QM55" s="52"/>
      <c r="QN55" s="52"/>
      <c r="QO55" s="52"/>
      <c r="QP55" s="52"/>
    </row>
    <row r="56" spans="3:458" s="51" customFormat="1" x14ac:dyDescent="0.25">
      <c r="C56" s="53"/>
      <c r="D56" s="53"/>
      <c r="E56" s="53"/>
      <c r="F56" s="53"/>
      <c r="G56" s="53"/>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c r="IT56" s="52"/>
      <c r="IU56" s="52"/>
      <c r="IV56" s="52"/>
      <c r="IW56" s="52"/>
      <c r="IX56" s="52"/>
      <c r="IY56" s="52"/>
      <c r="IZ56" s="52"/>
      <c r="JA56" s="52"/>
      <c r="JB56" s="52"/>
      <c r="JC56" s="52"/>
      <c r="JD56" s="52"/>
      <c r="JE56" s="52"/>
      <c r="JF56" s="52"/>
      <c r="JG56" s="52"/>
      <c r="JH56" s="52"/>
      <c r="JI56" s="52"/>
      <c r="JJ56" s="52"/>
      <c r="JK56" s="52"/>
      <c r="JL56" s="52"/>
      <c r="JM56" s="52"/>
      <c r="JN56" s="52"/>
      <c r="JO56" s="52"/>
      <c r="JP56" s="52"/>
      <c r="JQ56" s="52"/>
      <c r="JR56" s="52"/>
      <c r="JS56" s="52"/>
      <c r="JT56" s="52"/>
      <c r="JU56" s="52"/>
      <c r="JV56" s="52"/>
      <c r="JW56" s="52"/>
      <c r="JX56" s="52"/>
      <c r="JY56" s="52"/>
      <c r="JZ56" s="52"/>
      <c r="KA56" s="52"/>
      <c r="KB56" s="52"/>
      <c r="KC56" s="52"/>
      <c r="KD56" s="52"/>
      <c r="KE56" s="52"/>
      <c r="KF56" s="52"/>
      <c r="KG56" s="52"/>
      <c r="KH56" s="52"/>
      <c r="KI56" s="52"/>
      <c r="KJ56" s="52"/>
      <c r="KK56" s="52"/>
      <c r="KL56" s="52"/>
      <c r="KM56" s="52"/>
      <c r="KN56" s="52"/>
      <c r="KO56" s="52"/>
      <c r="KP56" s="52"/>
      <c r="KQ56" s="52"/>
      <c r="KR56" s="52"/>
      <c r="KS56" s="52"/>
      <c r="KT56" s="52"/>
      <c r="KU56" s="52"/>
      <c r="KV56" s="52"/>
      <c r="KW56" s="52"/>
      <c r="KX56" s="52"/>
      <c r="KY56" s="52"/>
      <c r="KZ56" s="52"/>
      <c r="LA56" s="52"/>
      <c r="LB56" s="52"/>
      <c r="LC56" s="52"/>
      <c r="LD56" s="52"/>
      <c r="LE56" s="52"/>
      <c r="LF56" s="52"/>
      <c r="LG56" s="52"/>
      <c r="LH56" s="52"/>
      <c r="LI56" s="52"/>
      <c r="LJ56" s="52"/>
      <c r="LK56" s="52"/>
      <c r="LL56" s="52"/>
      <c r="LM56" s="52"/>
      <c r="LN56" s="52"/>
      <c r="LO56" s="52"/>
      <c r="LP56" s="52"/>
      <c r="LQ56" s="52"/>
      <c r="LR56" s="52"/>
      <c r="LS56" s="52"/>
      <c r="LT56" s="52"/>
      <c r="LU56" s="52"/>
      <c r="LV56" s="52"/>
      <c r="LW56" s="52"/>
      <c r="LX56" s="52"/>
      <c r="LY56" s="52"/>
      <c r="LZ56" s="52"/>
      <c r="MA56" s="52"/>
      <c r="MB56" s="52"/>
      <c r="MC56" s="52"/>
      <c r="MD56" s="52"/>
      <c r="ME56" s="52"/>
      <c r="MF56" s="52"/>
      <c r="MG56" s="52"/>
      <c r="MH56" s="52"/>
      <c r="MI56" s="52"/>
      <c r="MJ56" s="52"/>
      <c r="MK56" s="52"/>
      <c r="ML56" s="52"/>
      <c r="MM56" s="52"/>
      <c r="MN56" s="52"/>
      <c r="MO56" s="52"/>
      <c r="MP56" s="52"/>
      <c r="MQ56" s="52"/>
      <c r="MR56" s="52"/>
      <c r="MS56" s="52"/>
      <c r="MT56" s="52"/>
      <c r="MU56" s="52"/>
      <c r="MV56" s="52"/>
      <c r="MW56" s="52"/>
      <c r="MX56" s="52"/>
      <c r="MY56" s="52"/>
      <c r="MZ56" s="52"/>
      <c r="NA56" s="52"/>
      <c r="NB56" s="52"/>
      <c r="NC56" s="52"/>
      <c r="ND56" s="52"/>
      <c r="NE56" s="52"/>
      <c r="NF56" s="52"/>
      <c r="NG56" s="52"/>
      <c r="NH56" s="52"/>
      <c r="NI56" s="52"/>
      <c r="NJ56" s="52"/>
      <c r="NK56" s="52"/>
      <c r="NL56" s="52"/>
      <c r="NM56" s="52"/>
      <c r="NN56" s="52"/>
      <c r="NO56" s="52"/>
      <c r="NP56" s="52"/>
      <c r="NQ56" s="52"/>
      <c r="NR56" s="52"/>
      <c r="NS56" s="52"/>
      <c r="NT56" s="52"/>
      <c r="NU56" s="52"/>
      <c r="NV56" s="52"/>
      <c r="NW56" s="52"/>
      <c r="NX56" s="52"/>
      <c r="NY56" s="52"/>
      <c r="NZ56" s="52"/>
      <c r="OA56" s="52"/>
      <c r="OB56" s="52"/>
      <c r="OC56" s="52"/>
      <c r="OD56" s="52"/>
      <c r="OE56" s="52"/>
      <c r="OF56" s="52"/>
      <c r="OG56" s="52"/>
      <c r="OH56" s="52"/>
      <c r="OI56" s="52"/>
      <c r="OJ56" s="52"/>
      <c r="OK56" s="52"/>
      <c r="OL56" s="52"/>
      <c r="OM56" s="52"/>
      <c r="ON56" s="52"/>
      <c r="OO56" s="52"/>
      <c r="OP56" s="52"/>
      <c r="OQ56" s="52"/>
      <c r="OR56" s="52"/>
      <c r="OS56" s="52"/>
      <c r="OT56" s="52"/>
      <c r="OU56" s="52"/>
      <c r="OV56" s="52"/>
      <c r="OW56" s="52"/>
      <c r="OX56" s="52"/>
      <c r="OY56" s="52"/>
      <c r="OZ56" s="52"/>
      <c r="PA56" s="52"/>
      <c r="PB56" s="52"/>
      <c r="PC56" s="52"/>
      <c r="PD56" s="52"/>
      <c r="PE56" s="52"/>
      <c r="PF56" s="52"/>
      <c r="PG56" s="52"/>
      <c r="PH56" s="52"/>
      <c r="PI56" s="52"/>
      <c r="PJ56" s="52"/>
      <c r="PK56" s="52"/>
      <c r="PL56" s="52"/>
      <c r="PM56" s="52"/>
      <c r="PN56" s="52"/>
      <c r="PO56" s="52"/>
      <c r="PP56" s="52"/>
      <c r="PQ56" s="52"/>
      <c r="PR56" s="52"/>
      <c r="PS56" s="52"/>
      <c r="PT56" s="52"/>
      <c r="PU56" s="52"/>
      <c r="PV56" s="52"/>
      <c r="PW56" s="52"/>
      <c r="PX56" s="52"/>
      <c r="PY56" s="52"/>
      <c r="PZ56" s="52"/>
      <c r="QA56" s="52"/>
      <c r="QB56" s="52"/>
      <c r="QC56" s="52"/>
      <c r="QD56" s="52"/>
      <c r="QE56" s="52"/>
      <c r="QF56" s="52"/>
      <c r="QG56" s="52"/>
      <c r="QH56" s="52"/>
      <c r="QI56" s="52"/>
      <c r="QJ56" s="52"/>
      <c r="QK56" s="52"/>
      <c r="QL56" s="52"/>
      <c r="QM56" s="52"/>
      <c r="QN56" s="52"/>
      <c r="QO56" s="52"/>
      <c r="QP56" s="52"/>
    </row>
    <row r="57" spans="3:458" s="51" customFormat="1" x14ac:dyDescent="0.25">
      <c r="C57" s="53"/>
      <c r="D57" s="53"/>
      <c r="E57" s="53"/>
      <c r="F57" s="53"/>
      <c r="G57" s="53"/>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2"/>
      <c r="IP57" s="52"/>
      <c r="IQ57" s="52"/>
      <c r="IR57" s="52"/>
      <c r="IS57" s="52"/>
      <c r="IT57" s="52"/>
      <c r="IU57" s="52"/>
      <c r="IV57" s="52"/>
      <c r="IW57" s="52"/>
      <c r="IX57" s="52"/>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2"/>
      <c r="NJ57" s="52"/>
      <c r="NK57" s="52"/>
      <c r="NL57" s="52"/>
      <c r="NM57" s="52"/>
      <c r="NN57" s="52"/>
      <c r="NO57" s="52"/>
      <c r="NP57" s="52"/>
      <c r="NQ57" s="52"/>
      <c r="NR57" s="52"/>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row>
    <row r="58" spans="3:458" s="51" customFormat="1" x14ac:dyDescent="0.25">
      <c r="C58" s="53"/>
      <c r="D58" s="53"/>
      <c r="E58" s="53"/>
      <c r="F58" s="53"/>
      <c r="G58" s="53"/>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52"/>
      <c r="FJ58" s="52"/>
      <c r="FK58" s="52"/>
      <c r="FL58" s="52"/>
      <c r="FM58" s="52"/>
      <c r="FN58" s="52"/>
      <c r="FO58" s="52"/>
      <c r="FP58" s="52"/>
      <c r="FQ58" s="52"/>
      <c r="FR58" s="52"/>
      <c r="FS58" s="52"/>
      <c r="FT58" s="52"/>
      <c r="FU58" s="52"/>
      <c r="FV58" s="52"/>
      <c r="FW58" s="52"/>
      <c r="FX58" s="52"/>
      <c r="FY58" s="52"/>
      <c r="FZ58" s="52"/>
      <c r="GA58" s="52"/>
      <c r="GB58" s="52"/>
      <c r="GC58" s="52"/>
      <c r="GD58" s="52"/>
      <c r="GE58" s="52"/>
      <c r="GF58" s="52"/>
      <c r="GG58" s="52"/>
      <c r="GH58" s="52"/>
      <c r="GI58" s="52"/>
      <c r="GJ58" s="52"/>
      <c r="GK58" s="52"/>
      <c r="GL58" s="52"/>
      <c r="GM58" s="52"/>
      <c r="GN58" s="52"/>
      <c r="GO58" s="52"/>
      <c r="GP58" s="52"/>
      <c r="GQ58" s="52"/>
      <c r="GR58" s="52"/>
      <c r="GS58" s="52"/>
      <c r="GT58" s="52"/>
      <c r="GU58" s="52"/>
      <c r="GV58" s="52"/>
      <c r="GW58" s="52"/>
      <c r="GX58" s="52"/>
      <c r="GY58" s="52"/>
      <c r="GZ58" s="52"/>
      <c r="HA58" s="52"/>
      <c r="HB58" s="52"/>
      <c r="HC58" s="52"/>
      <c r="HD58" s="52"/>
      <c r="HE58" s="52"/>
      <c r="HF58" s="52"/>
      <c r="HG58" s="52"/>
      <c r="HH58" s="52"/>
      <c r="HI58" s="52"/>
      <c r="HJ58" s="52"/>
      <c r="HK58" s="52"/>
      <c r="HL58" s="52"/>
      <c r="HM58" s="52"/>
      <c r="HN58" s="52"/>
      <c r="HO58" s="52"/>
      <c r="HP58" s="52"/>
      <c r="HQ58" s="52"/>
      <c r="HR58" s="52"/>
      <c r="HS58" s="52"/>
      <c r="HT58" s="52"/>
      <c r="HU58" s="52"/>
      <c r="HV58" s="52"/>
      <c r="HW58" s="52"/>
      <c r="HX58" s="52"/>
      <c r="HY58" s="52"/>
      <c r="HZ58" s="52"/>
      <c r="IA58" s="52"/>
      <c r="IB58" s="52"/>
      <c r="IC58" s="52"/>
      <c r="ID58" s="52"/>
      <c r="IE58" s="52"/>
      <c r="IF58" s="52"/>
      <c r="IG58" s="52"/>
      <c r="IH58" s="52"/>
      <c r="II58" s="52"/>
      <c r="IJ58" s="52"/>
      <c r="IK58" s="52"/>
      <c r="IL58" s="52"/>
      <c r="IM58" s="52"/>
      <c r="IN58" s="52"/>
      <c r="IO58" s="52"/>
      <c r="IP58" s="52"/>
      <c r="IQ58" s="52"/>
      <c r="IR58" s="52"/>
      <c r="IS58" s="52"/>
      <c r="IT58" s="52"/>
      <c r="IU58" s="52"/>
      <c r="IV58" s="52"/>
      <c r="IW58" s="52"/>
      <c r="IX58" s="52"/>
      <c r="IY58" s="52"/>
      <c r="IZ58" s="52"/>
      <c r="JA58" s="52"/>
      <c r="JB58" s="52"/>
      <c r="JC58" s="52"/>
      <c r="JD58" s="52"/>
      <c r="JE58" s="52"/>
      <c r="JF58" s="52"/>
      <c r="JG58" s="52"/>
      <c r="JH58" s="52"/>
      <c r="JI58" s="52"/>
      <c r="JJ58" s="52"/>
      <c r="JK58" s="52"/>
      <c r="JL58" s="52"/>
      <c r="JM58" s="52"/>
      <c r="JN58" s="52"/>
      <c r="JO58" s="52"/>
      <c r="JP58" s="52"/>
      <c r="JQ58" s="52"/>
      <c r="JR58" s="52"/>
      <c r="JS58" s="52"/>
      <c r="JT58" s="52"/>
      <c r="JU58" s="52"/>
      <c r="JV58" s="52"/>
      <c r="JW58" s="52"/>
      <c r="JX58" s="52"/>
      <c r="JY58" s="52"/>
      <c r="JZ58" s="52"/>
      <c r="KA58" s="52"/>
      <c r="KB58" s="52"/>
      <c r="KC58" s="52"/>
      <c r="KD58" s="52"/>
      <c r="KE58" s="52"/>
      <c r="KF58" s="52"/>
      <c r="KG58" s="52"/>
      <c r="KH58" s="52"/>
      <c r="KI58" s="52"/>
      <c r="KJ58" s="52"/>
      <c r="KK58" s="52"/>
      <c r="KL58" s="52"/>
      <c r="KM58" s="52"/>
      <c r="KN58" s="52"/>
      <c r="KO58" s="52"/>
      <c r="KP58" s="52"/>
      <c r="KQ58" s="52"/>
      <c r="KR58" s="52"/>
      <c r="KS58" s="52"/>
      <c r="KT58" s="52"/>
      <c r="KU58" s="52"/>
      <c r="KV58" s="52"/>
      <c r="KW58" s="52"/>
      <c r="KX58" s="52"/>
      <c r="KY58" s="52"/>
      <c r="KZ58" s="52"/>
      <c r="LA58" s="52"/>
      <c r="LB58" s="52"/>
      <c r="LC58" s="52"/>
      <c r="LD58" s="52"/>
      <c r="LE58" s="52"/>
      <c r="LF58" s="52"/>
      <c r="LG58" s="52"/>
      <c r="LH58" s="52"/>
      <c r="LI58" s="52"/>
      <c r="LJ58" s="52"/>
      <c r="LK58" s="52"/>
      <c r="LL58" s="52"/>
      <c r="LM58" s="52"/>
      <c r="LN58" s="52"/>
      <c r="LO58" s="52"/>
      <c r="LP58" s="52"/>
      <c r="LQ58" s="52"/>
      <c r="LR58" s="52"/>
      <c r="LS58" s="52"/>
      <c r="LT58" s="52"/>
      <c r="LU58" s="52"/>
      <c r="LV58" s="52"/>
      <c r="LW58" s="52"/>
      <c r="LX58" s="52"/>
      <c r="LY58" s="52"/>
      <c r="LZ58" s="52"/>
      <c r="MA58" s="52"/>
      <c r="MB58" s="52"/>
      <c r="MC58" s="52"/>
      <c r="MD58" s="52"/>
      <c r="ME58" s="52"/>
      <c r="MF58" s="52"/>
      <c r="MG58" s="52"/>
      <c r="MH58" s="52"/>
      <c r="MI58" s="52"/>
      <c r="MJ58" s="52"/>
      <c r="MK58" s="52"/>
      <c r="ML58" s="52"/>
      <c r="MM58" s="52"/>
      <c r="MN58" s="52"/>
      <c r="MO58" s="52"/>
      <c r="MP58" s="52"/>
      <c r="MQ58" s="52"/>
      <c r="MR58" s="52"/>
      <c r="MS58" s="52"/>
      <c r="MT58" s="52"/>
      <c r="MU58" s="52"/>
      <c r="MV58" s="52"/>
      <c r="MW58" s="52"/>
      <c r="MX58" s="52"/>
      <c r="MY58" s="52"/>
      <c r="MZ58" s="52"/>
      <c r="NA58" s="52"/>
      <c r="NB58" s="52"/>
      <c r="NC58" s="52"/>
      <c r="ND58" s="52"/>
      <c r="NE58" s="52"/>
      <c r="NF58" s="52"/>
      <c r="NG58" s="52"/>
      <c r="NH58" s="52"/>
      <c r="NI58" s="52"/>
      <c r="NJ58" s="52"/>
      <c r="NK58" s="52"/>
      <c r="NL58" s="52"/>
      <c r="NM58" s="52"/>
      <c r="NN58" s="52"/>
      <c r="NO58" s="52"/>
      <c r="NP58" s="52"/>
      <c r="NQ58" s="52"/>
      <c r="NR58" s="52"/>
      <c r="NS58" s="52"/>
      <c r="NT58" s="52"/>
      <c r="NU58" s="52"/>
      <c r="NV58" s="52"/>
      <c r="NW58" s="52"/>
      <c r="NX58" s="52"/>
      <c r="NY58" s="52"/>
      <c r="NZ58" s="52"/>
      <c r="OA58" s="52"/>
      <c r="OB58" s="52"/>
      <c r="OC58" s="52"/>
      <c r="OD58" s="52"/>
      <c r="OE58" s="52"/>
      <c r="OF58" s="52"/>
      <c r="OG58" s="52"/>
      <c r="OH58" s="52"/>
      <c r="OI58" s="52"/>
      <c r="OJ58" s="52"/>
      <c r="OK58" s="52"/>
      <c r="OL58" s="52"/>
      <c r="OM58" s="52"/>
      <c r="ON58" s="52"/>
      <c r="OO58" s="52"/>
      <c r="OP58" s="52"/>
      <c r="OQ58" s="52"/>
      <c r="OR58" s="52"/>
      <c r="OS58" s="52"/>
      <c r="OT58" s="52"/>
      <c r="OU58" s="52"/>
      <c r="OV58" s="52"/>
      <c r="OW58" s="52"/>
      <c r="OX58" s="52"/>
      <c r="OY58" s="52"/>
      <c r="OZ58" s="52"/>
      <c r="PA58" s="52"/>
      <c r="PB58" s="52"/>
      <c r="PC58" s="52"/>
      <c r="PD58" s="52"/>
      <c r="PE58" s="52"/>
      <c r="PF58" s="52"/>
      <c r="PG58" s="52"/>
      <c r="PH58" s="52"/>
      <c r="PI58" s="52"/>
      <c r="PJ58" s="52"/>
      <c r="PK58" s="52"/>
      <c r="PL58" s="52"/>
      <c r="PM58" s="52"/>
      <c r="PN58" s="52"/>
      <c r="PO58" s="52"/>
      <c r="PP58" s="52"/>
      <c r="PQ58" s="52"/>
      <c r="PR58" s="52"/>
      <c r="PS58" s="52"/>
      <c r="PT58" s="52"/>
      <c r="PU58" s="52"/>
      <c r="PV58" s="52"/>
      <c r="PW58" s="52"/>
      <c r="PX58" s="52"/>
      <c r="PY58" s="52"/>
      <c r="PZ58" s="52"/>
      <c r="QA58" s="52"/>
      <c r="QB58" s="52"/>
      <c r="QC58" s="52"/>
      <c r="QD58" s="52"/>
      <c r="QE58" s="52"/>
      <c r="QF58" s="52"/>
      <c r="QG58" s="52"/>
      <c r="QH58" s="52"/>
      <c r="QI58" s="52"/>
      <c r="QJ58" s="52"/>
      <c r="QK58" s="52"/>
      <c r="QL58" s="52"/>
      <c r="QM58" s="52"/>
      <c r="QN58" s="52"/>
      <c r="QO58" s="52"/>
      <c r="QP58" s="52"/>
    </row>
    <row r="59" spans="3:458" s="51" customFormat="1" x14ac:dyDescent="0.25">
      <c r="C59" s="53"/>
      <c r="D59" s="53"/>
      <c r="E59" s="53"/>
      <c r="F59" s="53"/>
      <c r="G59" s="53"/>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c r="IV59" s="52"/>
      <c r="IW59" s="52"/>
      <c r="IX59" s="52"/>
      <c r="IY59" s="52"/>
      <c r="IZ59" s="52"/>
      <c r="JA59" s="52"/>
      <c r="JB59" s="52"/>
      <c r="JC59" s="52"/>
      <c r="JD59" s="52"/>
      <c r="JE59" s="52"/>
      <c r="JF59" s="52"/>
      <c r="JG59" s="52"/>
      <c r="JH59" s="52"/>
      <c r="JI59" s="52"/>
      <c r="JJ59" s="52"/>
      <c r="JK59" s="52"/>
      <c r="JL59" s="52"/>
      <c r="JM59" s="52"/>
      <c r="JN59" s="52"/>
      <c r="JO59" s="52"/>
      <c r="JP59" s="52"/>
      <c r="JQ59" s="52"/>
      <c r="JR59" s="52"/>
      <c r="JS59" s="52"/>
      <c r="JT59" s="52"/>
      <c r="JU59" s="52"/>
      <c r="JV59" s="52"/>
      <c r="JW59" s="52"/>
      <c r="JX59" s="52"/>
      <c r="JY59" s="52"/>
      <c r="JZ59" s="52"/>
      <c r="KA59" s="52"/>
      <c r="KB59" s="52"/>
      <c r="KC59" s="52"/>
      <c r="KD59" s="52"/>
      <c r="KE59" s="52"/>
      <c r="KF59" s="52"/>
      <c r="KG59" s="52"/>
      <c r="KH59" s="52"/>
      <c r="KI59" s="52"/>
      <c r="KJ59" s="52"/>
      <c r="KK59" s="52"/>
      <c r="KL59" s="52"/>
      <c r="KM59" s="52"/>
      <c r="KN59" s="52"/>
      <c r="KO59" s="52"/>
      <c r="KP59" s="52"/>
      <c r="KQ59" s="52"/>
      <c r="KR59" s="52"/>
      <c r="KS59" s="52"/>
      <c r="KT59" s="52"/>
      <c r="KU59" s="52"/>
      <c r="KV59" s="52"/>
      <c r="KW59" s="52"/>
      <c r="KX59" s="52"/>
      <c r="KY59" s="52"/>
      <c r="KZ59" s="52"/>
      <c r="LA59" s="52"/>
      <c r="LB59" s="52"/>
      <c r="LC59" s="52"/>
      <c r="LD59" s="52"/>
      <c r="LE59" s="52"/>
      <c r="LF59" s="52"/>
      <c r="LG59" s="52"/>
      <c r="LH59" s="52"/>
      <c r="LI59" s="52"/>
      <c r="LJ59" s="52"/>
      <c r="LK59" s="52"/>
      <c r="LL59" s="52"/>
      <c r="LM59" s="52"/>
      <c r="LN59" s="52"/>
      <c r="LO59" s="52"/>
      <c r="LP59" s="52"/>
      <c r="LQ59" s="52"/>
      <c r="LR59" s="52"/>
      <c r="LS59" s="52"/>
      <c r="LT59" s="52"/>
      <c r="LU59" s="52"/>
      <c r="LV59" s="52"/>
      <c r="LW59" s="52"/>
      <c r="LX59" s="52"/>
      <c r="LY59" s="52"/>
      <c r="LZ59" s="52"/>
      <c r="MA59" s="52"/>
      <c r="MB59" s="52"/>
      <c r="MC59" s="52"/>
      <c r="MD59" s="52"/>
      <c r="ME59" s="52"/>
      <c r="MF59" s="52"/>
      <c r="MG59" s="52"/>
      <c r="MH59" s="52"/>
      <c r="MI59" s="52"/>
      <c r="MJ59" s="52"/>
      <c r="MK59" s="52"/>
      <c r="ML59" s="52"/>
      <c r="MM59" s="52"/>
      <c r="MN59" s="52"/>
      <c r="MO59" s="52"/>
      <c r="MP59" s="52"/>
      <c r="MQ59" s="52"/>
      <c r="MR59" s="52"/>
      <c r="MS59" s="52"/>
      <c r="MT59" s="52"/>
      <c r="MU59" s="52"/>
      <c r="MV59" s="52"/>
      <c r="MW59" s="52"/>
      <c r="MX59" s="52"/>
      <c r="MY59" s="52"/>
      <c r="MZ59" s="52"/>
      <c r="NA59" s="52"/>
      <c r="NB59" s="52"/>
      <c r="NC59" s="52"/>
      <c r="ND59" s="52"/>
      <c r="NE59" s="52"/>
      <c r="NF59" s="52"/>
      <c r="NG59" s="52"/>
      <c r="NH59" s="52"/>
      <c r="NI59" s="52"/>
      <c r="NJ59" s="52"/>
      <c r="NK59" s="52"/>
      <c r="NL59" s="52"/>
      <c r="NM59" s="52"/>
      <c r="NN59" s="52"/>
      <c r="NO59" s="52"/>
      <c r="NP59" s="52"/>
      <c r="NQ59" s="52"/>
      <c r="NR59" s="52"/>
      <c r="NS59" s="52"/>
      <c r="NT59" s="52"/>
      <c r="NU59" s="52"/>
      <c r="NV59" s="52"/>
      <c r="NW59" s="52"/>
      <c r="NX59" s="52"/>
      <c r="NY59" s="52"/>
      <c r="NZ59" s="52"/>
      <c r="OA59" s="52"/>
      <c r="OB59" s="52"/>
      <c r="OC59" s="52"/>
      <c r="OD59" s="52"/>
      <c r="OE59" s="52"/>
      <c r="OF59" s="52"/>
      <c r="OG59" s="52"/>
      <c r="OH59" s="52"/>
      <c r="OI59" s="52"/>
      <c r="OJ59" s="52"/>
      <c r="OK59" s="52"/>
      <c r="OL59" s="52"/>
      <c r="OM59" s="52"/>
      <c r="ON59" s="52"/>
      <c r="OO59" s="52"/>
      <c r="OP59" s="52"/>
      <c r="OQ59" s="52"/>
      <c r="OR59" s="52"/>
      <c r="OS59" s="52"/>
      <c r="OT59" s="52"/>
      <c r="OU59" s="52"/>
      <c r="OV59" s="52"/>
      <c r="OW59" s="52"/>
      <c r="OX59" s="52"/>
      <c r="OY59" s="52"/>
      <c r="OZ59" s="52"/>
      <c r="PA59" s="52"/>
      <c r="PB59" s="52"/>
      <c r="PC59" s="52"/>
      <c r="PD59" s="52"/>
      <c r="PE59" s="52"/>
      <c r="PF59" s="52"/>
      <c r="PG59" s="52"/>
      <c r="PH59" s="52"/>
      <c r="PI59" s="52"/>
      <c r="PJ59" s="52"/>
      <c r="PK59" s="52"/>
      <c r="PL59" s="52"/>
      <c r="PM59" s="52"/>
      <c r="PN59" s="52"/>
      <c r="PO59" s="52"/>
      <c r="PP59" s="52"/>
      <c r="PQ59" s="52"/>
      <c r="PR59" s="52"/>
      <c r="PS59" s="52"/>
      <c r="PT59" s="52"/>
      <c r="PU59" s="52"/>
      <c r="PV59" s="52"/>
      <c r="PW59" s="52"/>
      <c r="PX59" s="52"/>
      <c r="PY59" s="52"/>
      <c r="PZ59" s="52"/>
      <c r="QA59" s="52"/>
      <c r="QB59" s="52"/>
      <c r="QC59" s="52"/>
      <c r="QD59" s="52"/>
      <c r="QE59" s="52"/>
      <c r="QF59" s="52"/>
      <c r="QG59" s="52"/>
      <c r="QH59" s="52"/>
      <c r="QI59" s="52"/>
      <c r="QJ59" s="52"/>
      <c r="QK59" s="52"/>
      <c r="QL59" s="52"/>
      <c r="QM59" s="52"/>
      <c r="QN59" s="52"/>
      <c r="QO59" s="52"/>
      <c r="QP59" s="52"/>
    </row>
    <row r="60" spans="3:458" s="51" customFormat="1" x14ac:dyDescent="0.25">
      <c r="C60" s="53"/>
      <c r="D60" s="53"/>
      <c r="E60" s="53"/>
      <c r="F60" s="53"/>
      <c r="G60" s="53"/>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c r="EL60" s="52"/>
      <c r="EM60" s="52"/>
      <c r="EN60" s="52"/>
      <c r="EO60" s="52"/>
      <c r="EP60" s="52"/>
      <c r="EQ60" s="52"/>
      <c r="ER60" s="52"/>
      <c r="ES60" s="52"/>
      <c r="ET60" s="52"/>
      <c r="EU60" s="52"/>
      <c r="EV60" s="52"/>
      <c r="EW60" s="52"/>
      <c r="EX60" s="52"/>
      <c r="EY60" s="52"/>
      <c r="EZ60" s="52"/>
      <c r="FA60" s="52"/>
      <c r="FB60" s="52"/>
      <c r="FC60" s="52"/>
      <c r="FD60" s="52"/>
      <c r="FE60" s="52"/>
      <c r="FF60" s="52"/>
      <c r="FG60" s="52"/>
      <c r="FH60" s="52"/>
      <c r="FI60" s="52"/>
      <c r="FJ60" s="52"/>
      <c r="FK60" s="52"/>
      <c r="FL60" s="52"/>
      <c r="FM60" s="52"/>
      <c r="FN60" s="52"/>
      <c r="FO60" s="52"/>
      <c r="FP60" s="52"/>
      <c r="FQ60" s="52"/>
      <c r="FR60" s="52"/>
      <c r="FS60" s="52"/>
      <c r="FT60" s="52"/>
      <c r="FU60" s="52"/>
      <c r="FV60" s="52"/>
      <c r="FW60" s="52"/>
      <c r="FX60" s="52"/>
      <c r="FY60" s="52"/>
      <c r="FZ60" s="52"/>
      <c r="GA60" s="52"/>
      <c r="GB60" s="52"/>
      <c r="GC60" s="52"/>
      <c r="GD60" s="52"/>
      <c r="GE60" s="52"/>
      <c r="GF60" s="52"/>
      <c r="GG60" s="52"/>
      <c r="GH60" s="52"/>
      <c r="GI60" s="52"/>
      <c r="GJ60" s="52"/>
      <c r="GK60" s="52"/>
      <c r="GL60" s="52"/>
      <c r="GM60" s="52"/>
      <c r="GN60" s="52"/>
      <c r="GO60" s="52"/>
      <c r="GP60" s="52"/>
      <c r="GQ60" s="52"/>
      <c r="GR60" s="52"/>
      <c r="GS60" s="52"/>
      <c r="GT60" s="52"/>
      <c r="GU60" s="52"/>
      <c r="GV60" s="52"/>
      <c r="GW60" s="52"/>
      <c r="GX60" s="52"/>
      <c r="GY60" s="52"/>
      <c r="GZ60" s="52"/>
      <c r="HA60" s="52"/>
      <c r="HB60" s="52"/>
      <c r="HC60" s="52"/>
      <c r="HD60" s="52"/>
      <c r="HE60" s="52"/>
      <c r="HF60" s="52"/>
      <c r="HG60" s="52"/>
      <c r="HH60" s="52"/>
      <c r="HI60" s="52"/>
      <c r="HJ60" s="52"/>
      <c r="HK60" s="52"/>
      <c r="HL60" s="52"/>
      <c r="HM60" s="52"/>
      <c r="HN60" s="52"/>
      <c r="HO60" s="52"/>
      <c r="HP60" s="52"/>
      <c r="HQ60" s="52"/>
      <c r="HR60" s="52"/>
      <c r="HS60" s="52"/>
      <c r="HT60" s="52"/>
      <c r="HU60" s="52"/>
      <c r="HV60" s="52"/>
      <c r="HW60" s="52"/>
      <c r="HX60" s="52"/>
      <c r="HY60" s="52"/>
      <c r="HZ60" s="52"/>
      <c r="IA60" s="52"/>
      <c r="IB60" s="52"/>
      <c r="IC60" s="52"/>
      <c r="ID60" s="52"/>
      <c r="IE60" s="52"/>
      <c r="IF60" s="52"/>
      <c r="IG60" s="52"/>
      <c r="IH60" s="52"/>
      <c r="II60" s="52"/>
      <c r="IJ60" s="52"/>
      <c r="IK60" s="52"/>
      <c r="IL60" s="52"/>
      <c r="IM60" s="52"/>
      <c r="IN60" s="52"/>
      <c r="IO60" s="52"/>
      <c r="IP60" s="52"/>
      <c r="IQ60" s="52"/>
      <c r="IR60" s="52"/>
      <c r="IS60" s="52"/>
      <c r="IT60" s="52"/>
      <c r="IU60" s="52"/>
      <c r="IV60" s="52"/>
      <c r="IW60" s="52"/>
      <c r="IX60" s="52"/>
      <c r="IY60" s="52"/>
      <c r="IZ60" s="52"/>
      <c r="JA60" s="52"/>
      <c r="JB60" s="52"/>
      <c r="JC60" s="52"/>
      <c r="JD60" s="52"/>
      <c r="JE60" s="52"/>
      <c r="JF60" s="52"/>
      <c r="JG60" s="52"/>
      <c r="JH60" s="52"/>
      <c r="JI60" s="52"/>
      <c r="JJ60" s="52"/>
      <c r="JK60" s="52"/>
      <c r="JL60" s="52"/>
      <c r="JM60" s="52"/>
      <c r="JN60" s="52"/>
      <c r="JO60" s="52"/>
      <c r="JP60" s="52"/>
      <c r="JQ60" s="52"/>
      <c r="JR60" s="52"/>
      <c r="JS60" s="52"/>
      <c r="JT60" s="52"/>
      <c r="JU60" s="52"/>
      <c r="JV60" s="52"/>
      <c r="JW60" s="52"/>
      <c r="JX60" s="52"/>
      <c r="JY60" s="52"/>
      <c r="JZ60" s="52"/>
      <c r="KA60" s="52"/>
      <c r="KB60" s="52"/>
      <c r="KC60" s="52"/>
      <c r="KD60" s="52"/>
      <c r="KE60" s="52"/>
      <c r="KF60" s="52"/>
      <c r="KG60" s="52"/>
      <c r="KH60" s="52"/>
      <c r="KI60" s="52"/>
      <c r="KJ60" s="52"/>
      <c r="KK60" s="52"/>
      <c r="KL60" s="52"/>
      <c r="KM60" s="52"/>
      <c r="KN60" s="52"/>
      <c r="KO60" s="52"/>
      <c r="KP60" s="52"/>
      <c r="KQ60" s="52"/>
      <c r="KR60" s="52"/>
      <c r="KS60" s="52"/>
      <c r="KT60" s="52"/>
      <c r="KU60" s="52"/>
      <c r="KV60" s="52"/>
      <c r="KW60" s="52"/>
      <c r="KX60" s="52"/>
      <c r="KY60" s="52"/>
      <c r="KZ60" s="52"/>
      <c r="LA60" s="52"/>
      <c r="LB60" s="52"/>
      <c r="LC60" s="52"/>
      <c r="LD60" s="52"/>
      <c r="LE60" s="52"/>
      <c r="LF60" s="52"/>
      <c r="LG60" s="52"/>
      <c r="LH60" s="52"/>
      <c r="LI60" s="52"/>
      <c r="LJ60" s="52"/>
      <c r="LK60" s="52"/>
      <c r="LL60" s="52"/>
      <c r="LM60" s="52"/>
      <c r="LN60" s="52"/>
      <c r="LO60" s="52"/>
      <c r="LP60" s="52"/>
      <c r="LQ60" s="52"/>
      <c r="LR60" s="52"/>
      <c r="LS60" s="52"/>
      <c r="LT60" s="52"/>
      <c r="LU60" s="52"/>
      <c r="LV60" s="52"/>
      <c r="LW60" s="52"/>
      <c r="LX60" s="52"/>
      <c r="LY60" s="52"/>
      <c r="LZ60" s="52"/>
      <c r="MA60" s="52"/>
      <c r="MB60" s="52"/>
      <c r="MC60" s="52"/>
      <c r="MD60" s="52"/>
      <c r="ME60" s="52"/>
      <c r="MF60" s="52"/>
      <c r="MG60" s="52"/>
      <c r="MH60" s="52"/>
      <c r="MI60" s="52"/>
      <c r="MJ60" s="52"/>
      <c r="MK60" s="52"/>
      <c r="ML60" s="52"/>
      <c r="MM60" s="52"/>
      <c r="MN60" s="52"/>
      <c r="MO60" s="52"/>
      <c r="MP60" s="52"/>
      <c r="MQ60" s="52"/>
      <c r="MR60" s="52"/>
      <c r="MS60" s="52"/>
      <c r="MT60" s="52"/>
      <c r="MU60" s="52"/>
      <c r="MV60" s="52"/>
      <c r="MW60" s="52"/>
      <c r="MX60" s="52"/>
      <c r="MY60" s="52"/>
      <c r="MZ60" s="52"/>
      <c r="NA60" s="52"/>
      <c r="NB60" s="52"/>
      <c r="NC60" s="52"/>
      <c r="ND60" s="52"/>
      <c r="NE60" s="52"/>
      <c r="NF60" s="52"/>
      <c r="NG60" s="52"/>
      <c r="NH60" s="52"/>
      <c r="NI60" s="52"/>
      <c r="NJ60" s="52"/>
      <c r="NK60" s="52"/>
      <c r="NL60" s="52"/>
      <c r="NM60" s="52"/>
      <c r="NN60" s="52"/>
      <c r="NO60" s="52"/>
      <c r="NP60" s="52"/>
      <c r="NQ60" s="52"/>
      <c r="NR60" s="52"/>
      <c r="NS60" s="52"/>
      <c r="NT60" s="52"/>
      <c r="NU60" s="52"/>
      <c r="NV60" s="52"/>
      <c r="NW60" s="52"/>
      <c r="NX60" s="52"/>
      <c r="NY60" s="52"/>
      <c r="NZ60" s="52"/>
      <c r="OA60" s="52"/>
      <c r="OB60" s="52"/>
      <c r="OC60" s="52"/>
      <c r="OD60" s="52"/>
      <c r="OE60" s="52"/>
      <c r="OF60" s="52"/>
      <c r="OG60" s="52"/>
      <c r="OH60" s="52"/>
      <c r="OI60" s="52"/>
      <c r="OJ60" s="52"/>
      <c r="OK60" s="52"/>
      <c r="OL60" s="52"/>
      <c r="OM60" s="52"/>
      <c r="ON60" s="52"/>
      <c r="OO60" s="52"/>
      <c r="OP60" s="52"/>
      <c r="OQ60" s="52"/>
      <c r="OR60" s="52"/>
      <c r="OS60" s="52"/>
      <c r="OT60" s="52"/>
      <c r="OU60" s="52"/>
      <c r="OV60" s="52"/>
      <c r="OW60" s="52"/>
      <c r="OX60" s="52"/>
      <c r="OY60" s="52"/>
      <c r="OZ60" s="52"/>
      <c r="PA60" s="52"/>
      <c r="PB60" s="52"/>
      <c r="PC60" s="52"/>
      <c r="PD60" s="52"/>
      <c r="PE60" s="52"/>
      <c r="PF60" s="52"/>
      <c r="PG60" s="52"/>
      <c r="PH60" s="52"/>
      <c r="PI60" s="52"/>
      <c r="PJ60" s="52"/>
      <c r="PK60" s="52"/>
      <c r="PL60" s="52"/>
      <c r="PM60" s="52"/>
      <c r="PN60" s="52"/>
      <c r="PO60" s="52"/>
      <c r="PP60" s="52"/>
      <c r="PQ60" s="52"/>
      <c r="PR60" s="52"/>
      <c r="PS60" s="52"/>
      <c r="PT60" s="52"/>
      <c r="PU60" s="52"/>
      <c r="PV60" s="52"/>
      <c r="PW60" s="52"/>
      <c r="PX60" s="52"/>
      <c r="PY60" s="52"/>
      <c r="PZ60" s="52"/>
      <c r="QA60" s="52"/>
      <c r="QB60" s="52"/>
      <c r="QC60" s="52"/>
      <c r="QD60" s="52"/>
      <c r="QE60" s="52"/>
      <c r="QF60" s="52"/>
      <c r="QG60" s="52"/>
      <c r="QH60" s="52"/>
      <c r="QI60" s="52"/>
      <c r="QJ60" s="52"/>
      <c r="QK60" s="52"/>
      <c r="QL60" s="52"/>
      <c r="QM60" s="52"/>
      <c r="QN60" s="52"/>
      <c r="QO60" s="52"/>
      <c r="QP60" s="52"/>
    </row>
    <row r="61" spans="3:458" s="51" customFormat="1" x14ac:dyDescent="0.25">
      <c r="C61" s="53"/>
      <c r="D61" s="53"/>
      <c r="E61" s="53"/>
      <c r="F61" s="53"/>
      <c r="G61" s="53"/>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c r="EL61" s="52"/>
      <c r="EM61" s="52"/>
      <c r="EN61" s="52"/>
      <c r="EO61" s="52"/>
      <c r="EP61" s="52"/>
      <c r="EQ61" s="52"/>
      <c r="ER61" s="52"/>
      <c r="ES61" s="52"/>
      <c r="ET61" s="52"/>
      <c r="EU61" s="52"/>
      <c r="EV61" s="52"/>
      <c r="EW61" s="52"/>
      <c r="EX61" s="52"/>
      <c r="EY61" s="52"/>
      <c r="EZ61" s="52"/>
      <c r="FA61" s="52"/>
      <c r="FB61" s="52"/>
      <c r="FC61" s="52"/>
      <c r="FD61" s="52"/>
      <c r="FE61" s="52"/>
      <c r="FF61" s="52"/>
      <c r="FG61" s="52"/>
      <c r="FH61" s="52"/>
      <c r="FI61" s="52"/>
      <c r="FJ61" s="52"/>
      <c r="FK61" s="52"/>
      <c r="FL61" s="52"/>
      <c r="FM61" s="52"/>
      <c r="FN61" s="52"/>
      <c r="FO61" s="52"/>
      <c r="FP61" s="52"/>
      <c r="FQ61" s="52"/>
      <c r="FR61" s="52"/>
      <c r="FS61" s="52"/>
      <c r="FT61" s="52"/>
      <c r="FU61" s="52"/>
      <c r="FV61" s="52"/>
      <c r="FW61" s="52"/>
      <c r="FX61" s="52"/>
      <c r="FY61" s="52"/>
      <c r="FZ61" s="52"/>
      <c r="GA61" s="52"/>
      <c r="GB61" s="52"/>
      <c r="GC61" s="52"/>
      <c r="GD61" s="52"/>
      <c r="GE61" s="52"/>
      <c r="GF61" s="52"/>
      <c r="GG61" s="52"/>
      <c r="GH61" s="52"/>
      <c r="GI61" s="52"/>
      <c r="GJ61" s="52"/>
      <c r="GK61" s="52"/>
      <c r="GL61" s="52"/>
      <c r="GM61" s="52"/>
      <c r="GN61" s="52"/>
      <c r="GO61" s="52"/>
      <c r="GP61" s="52"/>
      <c r="GQ61" s="52"/>
      <c r="GR61" s="52"/>
      <c r="GS61" s="52"/>
      <c r="GT61" s="52"/>
      <c r="GU61" s="52"/>
      <c r="GV61" s="52"/>
      <c r="GW61" s="52"/>
      <c r="GX61" s="52"/>
      <c r="GY61" s="52"/>
      <c r="GZ61" s="52"/>
      <c r="HA61" s="52"/>
      <c r="HB61" s="52"/>
      <c r="HC61" s="52"/>
      <c r="HD61" s="52"/>
      <c r="HE61" s="52"/>
      <c r="HF61" s="52"/>
      <c r="HG61" s="52"/>
      <c r="HH61" s="52"/>
      <c r="HI61" s="52"/>
      <c r="HJ61" s="52"/>
      <c r="HK61" s="52"/>
      <c r="HL61" s="52"/>
      <c r="HM61" s="52"/>
      <c r="HN61" s="52"/>
      <c r="HO61" s="52"/>
      <c r="HP61" s="52"/>
      <c r="HQ61" s="52"/>
      <c r="HR61" s="52"/>
      <c r="HS61" s="52"/>
      <c r="HT61" s="52"/>
      <c r="HU61" s="52"/>
      <c r="HV61" s="52"/>
      <c r="HW61" s="52"/>
      <c r="HX61" s="52"/>
      <c r="HY61" s="52"/>
      <c r="HZ61" s="52"/>
      <c r="IA61" s="52"/>
      <c r="IB61" s="52"/>
      <c r="IC61" s="52"/>
      <c r="ID61" s="52"/>
      <c r="IE61" s="52"/>
      <c r="IF61" s="52"/>
      <c r="IG61" s="52"/>
      <c r="IH61" s="52"/>
      <c r="II61" s="52"/>
      <c r="IJ61" s="52"/>
      <c r="IK61" s="52"/>
      <c r="IL61" s="52"/>
      <c r="IM61" s="52"/>
      <c r="IN61" s="52"/>
      <c r="IO61" s="52"/>
      <c r="IP61" s="52"/>
      <c r="IQ61" s="52"/>
      <c r="IR61" s="52"/>
      <c r="IS61" s="52"/>
      <c r="IT61" s="52"/>
      <c r="IU61" s="52"/>
      <c r="IV61" s="52"/>
      <c r="IW61" s="52"/>
      <c r="IX61" s="52"/>
      <c r="IY61" s="52"/>
      <c r="IZ61" s="52"/>
      <c r="JA61" s="52"/>
      <c r="JB61" s="52"/>
      <c r="JC61" s="52"/>
      <c r="JD61" s="52"/>
      <c r="JE61" s="52"/>
      <c r="JF61" s="52"/>
      <c r="JG61" s="52"/>
      <c r="JH61" s="52"/>
      <c r="JI61" s="52"/>
      <c r="JJ61" s="52"/>
      <c r="JK61" s="52"/>
      <c r="JL61" s="52"/>
      <c r="JM61" s="52"/>
      <c r="JN61" s="52"/>
      <c r="JO61" s="52"/>
      <c r="JP61" s="52"/>
      <c r="JQ61" s="52"/>
      <c r="JR61" s="52"/>
      <c r="JS61" s="52"/>
      <c r="JT61" s="52"/>
      <c r="JU61" s="52"/>
      <c r="JV61" s="52"/>
      <c r="JW61" s="52"/>
      <c r="JX61" s="52"/>
      <c r="JY61" s="52"/>
      <c r="JZ61" s="52"/>
      <c r="KA61" s="52"/>
      <c r="KB61" s="52"/>
      <c r="KC61" s="52"/>
      <c r="KD61" s="52"/>
      <c r="KE61" s="52"/>
      <c r="KF61" s="52"/>
      <c r="KG61" s="52"/>
      <c r="KH61" s="52"/>
      <c r="KI61" s="52"/>
      <c r="KJ61" s="52"/>
      <c r="KK61" s="52"/>
      <c r="KL61" s="52"/>
      <c r="KM61" s="52"/>
      <c r="KN61" s="52"/>
      <c r="KO61" s="52"/>
      <c r="KP61" s="52"/>
      <c r="KQ61" s="52"/>
      <c r="KR61" s="52"/>
      <c r="KS61" s="52"/>
      <c r="KT61" s="52"/>
      <c r="KU61" s="52"/>
      <c r="KV61" s="52"/>
      <c r="KW61" s="52"/>
      <c r="KX61" s="52"/>
      <c r="KY61" s="52"/>
      <c r="KZ61" s="52"/>
      <c r="LA61" s="52"/>
      <c r="LB61" s="52"/>
      <c r="LC61" s="52"/>
      <c r="LD61" s="52"/>
      <c r="LE61" s="52"/>
      <c r="LF61" s="52"/>
      <c r="LG61" s="52"/>
      <c r="LH61" s="52"/>
      <c r="LI61" s="52"/>
      <c r="LJ61" s="52"/>
      <c r="LK61" s="52"/>
      <c r="LL61" s="52"/>
      <c r="LM61" s="52"/>
      <c r="LN61" s="52"/>
      <c r="LO61" s="52"/>
      <c r="LP61" s="52"/>
      <c r="LQ61" s="52"/>
      <c r="LR61" s="52"/>
      <c r="LS61" s="52"/>
      <c r="LT61" s="52"/>
      <c r="LU61" s="52"/>
      <c r="LV61" s="52"/>
      <c r="LW61" s="52"/>
      <c r="LX61" s="52"/>
      <c r="LY61" s="52"/>
      <c r="LZ61" s="52"/>
      <c r="MA61" s="52"/>
      <c r="MB61" s="52"/>
      <c r="MC61" s="52"/>
      <c r="MD61" s="52"/>
      <c r="ME61" s="52"/>
      <c r="MF61" s="52"/>
      <c r="MG61" s="52"/>
      <c r="MH61" s="52"/>
      <c r="MI61" s="52"/>
      <c r="MJ61" s="52"/>
      <c r="MK61" s="52"/>
      <c r="ML61" s="52"/>
      <c r="MM61" s="52"/>
      <c r="MN61" s="52"/>
      <c r="MO61" s="52"/>
      <c r="MP61" s="52"/>
      <c r="MQ61" s="52"/>
      <c r="MR61" s="52"/>
      <c r="MS61" s="52"/>
      <c r="MT61" s="52"/>
      <c r="MU61" s="52"/>
      <c r="MV61" s="52"/>
      <c r="MW61" s="52"/>
      <c r="MX61" s="52"/>
      <c r="MY61" s="52"/>
      <c r="MZ61" s="52"/>
      <c r="NA61" s="52"/>
      <c r="NB61" s="52"/>
      <c r="NC61" s="52"/>
      <c r="ND61" s="52"/>
      <c r="NE61" s="52"/>
      <c r="NF61" s="52"/>
      <c r="NG61" s="52"/>
      <c r="NH61" s="52"/>
      <c r="NI61" s="52"/>
      <c r="NJ61" s="52"/>
      <c r="NK61" s="52"/>
      <c r="NL61" s="52"/>
      <c r="NM61" s="52"/>
      <c r="NN61" s="52"/>
      <c r="NO61" s="52"/>
      <c r="NP61" s="52"/>
      <c r="NQ61" s="52"/>
      <c r="NR61" s="52"/>
      <c r="NS61" s="52"/>
      <c r="NT61" s="52"/>
      <c r="NU61" s="52"/>
      <c r="NV61" s="52"/>
      <c r="NW61" s="52"/>
      <c r="NX61" s="52"/>
      <c r="NY61" s="52"/>
      <c r="NZ61" s="52"/>
      <c r="OA61" s="52"/>
      <c r="OB61" s="52"/>
      <c r="OC61" s="52"/>
      <c r="OD61" s="52"/>
      <c r="OE61" s="52"/>
      <c r="OF61" s="52"/>
      <c r="OG61" s="52"/>
      <c r="OH61" s="52"/>
      <c r="OI61" s="52"/>
      <c r="OJ61" s="52"/>
      <c r="OK61" s="52"/>
      <c r="OL61" s="52"/>
      <c r="OM61" s="52"/>
      <c r="ON61" s="52"/>
      <c r="OO61" s="52"/>
      <c r="OP61" s="52"/>
      <c r="OQ61" s="52"/>
      <c r="OR61" s="52"/>
      <c r="OS61" s="52"/>
      <c r="OT61" s="52"/>
      <c r="OU61" s="52"/>
      <c r="OV61" s="52"/>
      <c r="OW61" s="52"/>
      <c r="OX61" s="52"/>
      <c r="OY61" s="52"/>
      <c r="OZ61" s="52"/>
      <c r="PA61" s="52"/>
      <c r="PB61" s="52"/>
      <c r="PC61" s="52"/>
      <c r="PD61" s="52"/>
      <c r="PE61" s="52"/>
      <c r="PF61" s="52"/>
      <c r="PG61" s="52"/>
      <c r="PH61" s="52"/>
      <c r="PI61" s="52"/>
      <c r="PJ61" s="52"/>
      <c r="PK61" s="52"/>
      <c r="PL61" s="52"/>
      <c r="PM61" s="52"/>
      <c r="PN61" s="52"/>
      <c r="PO61" s="52"/>
      <c r="PP61" s="52"/>
      <c r="PQ61" s="52"/>
      <c r="PR61" s="52"/>
      <c r="PS61" s="52"/>
      <c r="PT61" s="52"/>
      <c r="PU61" s="52"/>
      <c r="PV61" s="52"/>
      <c r="PW61" s="52"/>
      <c r="PX61" s="52"/>
      <c r="PY61" s="52"/>
      <c r="PZ61" s="52"/>
      <c r="QA61" s="52"/>
      <c r="QB61" s="52"/>
      <c r="QC61" s="52"/>
      <c r="QD61" s="52"/>
      <c r="QE61" s="52"/>
      <c r="QF61" s="52"/>
      <c r="QG61" s="52"/>
      <c r="QH61" s="52"/>
      <c r="QI61" s="52"/>
      <c r="QJ61" s="52"/>
      <c r="QK61" s="52"/>
      <c r="QL61" s="52"/>
      <c r="QM61" s="52"/>
      <c r="QN61" s="52"/>
      <c r="QO61" s="52"/>
      <c r="QP61" s="52"/>
    </row>
    <row r="62" spans="3:458" s="51" customFormat="1" x14ac:dyDescent="0.25">
      <c r="C62" s="53"/>
      <c r="D62" s="53"/>
      <c r="E62" s="53"/>
      <c r="F62" s="53"/>
      <c r="G62" s="53"/>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c r="QF62" s="52"/>
      <c r="QG62" s="52"/>
      <c r="QH62" s="52"/>
      <c r="QI62" s="52"/>
      <c r="QJ62" s="52"/>
      <c r="QK62" s="52"/>
      <c r="QL62" s="52"/>
      <c r="QM62" s="52"/>
      <c r="QN62" s="52"/>
      <c r="QO62" s="52"/>
      <c r="QP62" s="52"/>
    </row>
    <row r="63" spans="3:458" s="51" customFormat="1" x14ac:dyDescent="0.25">
      <c r="C63" s="53"/>
      <c r="D63" s="53"/>
      <c r="E63" s="53"/>
      <c r="F63" s="53"/>
      <c r="G63" s="53"/>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c r="JA63" s="52"/>
      <c r="JB63" s="52"/>
      <c r="JC63" s="52"/>
      <c r="JD63" s="52"/>
      <c r="JE63" s="52"/>
      <c r="JF63" s="52"/>
      <c r="JG63" s="52"/>
      <c r="JH63" s="52"/>
      <c r="JI63" s="52"/>
      <c r="JJ63" s="52"/>
      <c r="JK63" s="52"/>
      <c r="JL63" s="52"/>
      <c r="JM63" s="52"/>
      <c r="JN63" s="52"/>
      <c r="JO63" s="52"/>
      <c r="JP63" s="52"/>
      <c r="JQ63" s="52"/>
      <c r="JR63" s="52"/>
      <c r="JS63" s="52"/>
      <c r="JT63" s="52"/>
      <c r="JU63" s="52"/>
      <c r="JV63" s="52"/>
      <c r="JW63" s="52"/>
      <c r="JX63" s="52"/>
      <c r="JY63" s="52"/>
      <c r="JZ63" s="52"/>
      <c r="KA63" s="52"/>
      <c r="KB63" s="52"/>
      <c r="KC63" s="52"/>
      <c r="KD63" s="52"/>
      <c r="KE63" s="52"/>
      <c r="KF63" s="52"/>
      <c r="KG63" s="52"/>
      <c r="KH63" s="52"/>
      <c r="KI63" s="52"/>
      <c r="KJ63" s="52"/>
      <c r="KK63" s="52"/>
      <c r="KL63" s="52"/>
      <c r="KM63" s="52"/>
      <c r="KN63" s="52"/>
      <c r="KO63" s="52"/>
      <c r="KP63" s="52"/>
      <c r="KQ63" s="52"/>
      <c r="KR63" s="52"/>
      <c r="KS63" s="52"/>
      <c r="KT63" s="52"/>
      <c r="KU63" s="52"/>
      <c r="KV63" s="52"/>
      <c r="KW63" s="52"/>
      <c r="KX63" s="52"/>
      <c r="KY63" s="52"/>
      <c r="KZ63" s="52"/>
      <c r="LA63" s="52"/>
      <c r="LB63" s="52"/>
      <c r="LC63" s="52"/>
      <c r="LD63" s="52"/>
      <c r="LE63" s="52"/>
      <c r="LF63" s="52"/>
      <c r="LG63" s="52"/>
      <c r="LH63" s="52"/>
      <c r="LI63" s="52"/>
      <c r="LJ63" s="52"/>
      <c r="LK63" s="52"/>
      <c r="LL63" s="52"/>
      <c r="LM63" s="52"/>
      <c r="LN63" s="52"/>
      <c r="LO63" s="52"/>
      <c r="LP63" s="52"/>
      <c r="LQ63" s="52"/>
      <c r="LR63" s="52"/>
      <c r="LS63" s="52"/>
      <c r="LT63" s="52"/>
      <c r="LU63" s="52"/>
      <c r="LV63" s="52"/>
      <c r="LW63" s="52"/>
      <c r="LX63" s="52"/>
      <c r="LY63" s="52"/>
      <c r="LZ63" s="52"/>
      <c r="MA63" s="52"/>
      <c r="MB63" s="52"/>
      <c r="MC63" s="52"/>
      <c r="MD63" s="52"/>
      <c r="ME63" s="52"/>
      <c r="MF63" s="52"/>
      <c r="MG63" s="52"/>
      <c r="MH63" s="52"/>
      <c r="MI63" s="52"/>
      <c r="MJ63" s="52"/>
      <c r="MK63" s="52"/>
      <c r="ML63" s="52"/>
      <c r="MM63" s="52"/>
      <c r="MN63" s="52"/>
      <c r="MO63" s="52"/>
      <c r="MP63" s="52"/>
      <c r="MQ63" s="52"/>
      <c r="MR63" s="52"/>
      <c r="MS63" s="52"/>
      <c r="MT63" s="52"/>
      <c r="MU63" s="52"/>
      <c r="MV63" s="52"/>
      <c r="MW63" s="52"/>
      <c r="MX63" s="52"/>
      <c r="MY63" s="52"/>
      <c r="MZ63" s="52"/>
      <c r="NA63" s="52"/>
      <c r="NB63" s="52"/>
      <c r="NC63" s="52"/>
      <c r="ND63" s="52"/>
      <c r="NE63" s="52"/>
      <c r="NF63" s="52"/>
      <c r="NG63" s="52"/>
      <c r="NH63" s="52"/>
      <c r="NI63" s="52"/>
      <c r="NJ63" s="52"/>
      <c r="NK63" s="52"/>
      <c r="NL63" s="52"/>
      <c r="NM63" s="52"/>
      <c r="NN63" s="52"/>
      <c r="NO63" s="52"/>
      <c r="NP63" s="52"/>
      <c r="NQ63" s="52"/>
      <c r="NR63" s="52"/>
      <c r="NS63" s="52"/>
      <c r="NT63" s="52"/>
      <c r="NU63" s="52"/>
      <c r="NV63" s="52"/>
      <c r="NW63" s="52"/>
      <c r="NX63" s="52"/>
      <c r="NY63" s="52"/>
      <c r="NZ63" s="52"/>
      <c r="OA63" s="52"/>
      <c r="OB63" s="52"/>
      <c r="OC63" s="52"/>
      <c r="OD63" s="52"/>
      <c r="OE63" s="52"/>
      <c r="OF63" s="52"/>
      <c r="OG63" s="52"/>
      <c r="OH63" s="52"/>
      <c r="OI63" s="52"/>
      <c r="OJ63" s="52"/>
      <c r="OK63" s="52"/>
      <c r="OL63" s="52"/>
      <c r="OM63" s="52"/>
      <c r="ON63" s="52"/>
      <c r="OO63" s="52"/>
      <c r="OP63" s="52"/>
      <c r="OQ63" s="52"/>
      <c r="OR63" s="52"/>
      <c r="OS63" s="52"/>
      <c r="OT63" s="52"/>
      <c r="OU63" s="52"/>
      <c r="OV63" s="52"/>
      <c r="OW63" s="52"/>
      <c r="OX63" s="52"/>
      <c r="OY63" s="52"/>
      <c r="OZ63" s="52"/>
      <c r="PA63" s="52"/>
      <c r="PB63" s="52"/>
      <c r="PC63" s="52"/>
      <c r="PD63" s="52"/>
      <c r="PE63" s="52"/>
      <c r="PF63" s="52"/>
      <c r="PG63" s="52"/>
      <c r="PH63" s="52"/>
      <c r="PI63" s="52"/>
      <c r="PJ63" s="52"/>
      <c r="PK63" s="52"/>
      <c r="PL63" s="52"/>
      <c r="PM63" s="52"/>
      <c r="PN63" s="52"/>
      <c r="PO63" s="52"/>
      <c r="PP63" s="52"/>
      <c r="PQ63" s="52"/>
      <c r="PR63" s="52"/>
      <c r="PS63" s="52"/>
      <c r="PT63" s="52"/>
      <c r="PU63" s="52"/>
      <c r="PV63" s="52"/>
      <c r="PW63" s="52"/>
      <c r="PX63" s="52"/>
      <c r="PY63" s="52"/>
      <c r="PZ63" s="52"/>
      <c r="QA63" s="52"/>
      <c r="QB63" s="52"/>
      <c r="QC63" s="52"/>
      <c r="QD63" s="52"/>
      <c r="QE63" s="52"/>
      <c r="QF63" s="52"/>
      <c r="QG63" s="52"/>
      <c r="QH63" s="52"/>
      <c r="QI63" s="52"/>
      <c r="QJ63" s="52"/>
      <c r="QK63" s="52"/>
      <c r="QL63" s="52"/>
      <c r="QM63" s="52"/>
      <c r="QN63" s="52"/>
      <c r="QO63" s="52"/>
      <c r="QP63" s="52"/>
    </row>
    <row r="64" spans="3:458" s="51" customFormat="1" x14ac:dyDescent="0.25">
      <c r="C64" s="53"/>
      <c r="D64" s="53"/>
      <c r="E64" s="53"/>
      <c r="F64" s="53"/>
      <c r="G64" s="53"/>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c r="IT64" s="52"/>
      <c r="IU64" s="52"/>
      <c r="IV64" s="52"/>
      <c r="IW64" s="52"/>
      <c r="IX64" s="52"/>
      <c r="IY64" s="52"/>
      <c r="IZ64" s="52"/>
      <c r="JA64" s="52"/>
      <c r="JB64" s="52"/>
      <c r="JC64" s="52"/>
      <c r="JD64" s="52"/>
      <c r="JE64" s="52"/>
      <c r="JF64" s="52"/>
      <c r="JG64" s="52"/>
      <c r="JH64" s="52"/>
      <c r="JI64" s="52"/>
      <c r="JJ64" s="52"/>
      <c r="JK64" s="52"/>
      <c r="JL64" s="52"/>
      <c r="JM64" s="52"/>
      <c r="JN64" s="52"/>
      <c r="JO64" s="52"/>
      <c r="JP64" s="52"/>
      <c r="JQ64" s="52"/>
      <c r="JR64" s="52"/>
      <c r="JS64" s="52"/>
      <c r="JT64" s="52"/>
      <c r="JU64" s="52"/>
      <c r="JV64" s="52"/>
      <c r="JW64" s="52"/>
      <c r="JX64" s="52"/>
      <c r="JY64" s="52"/>
      <c r="JZ64" s="52"/>
      <c r="KA64" s="52"/>
      <c r="KB64" s="52"/>
      <c r="KC64" s="52"/>
      <c r="KD64" s="52"/>
      <c r="KE64" s="52"/>
      <c r="KF64" s="52"/>
      <c r="KG64" s="52"/>
      <c r="KH64" s="52"/>
      <c r="KI64" s="52"/>
      <c r="KJ64" s="52"/>
      <c r="KK64" s="52"/>
      <c r="KL64" s="52"/>
      <c r="KM64" s="52"/>
      <c r="KN64" s="52"/>
      <c r="KO64" s="52"/>
      <c r="KP64" s="52"/>
      <c r="KQ64" s="52"/>
      <c r="KR64" s="52"/>
      <c r="KS64" s="52"/>
      <c r="KT64" s="52"/>
      <c r="KU64" s="52"/>
      <c r="KV64" s="52"/>
      <c r="KW64" s="52"/>
      <c r="KX64" s="52"/>
      <c r="KY64" s="52"/>
      <c r="KZ64" s="52"/>
      <c r="LA64" s="52"/>
      <c r="LB64" s="52"/>
      <c r="LC64" s="52"/>
      <c r="LD64" s="52"/>
      <c r="LE64" s="52"/>
      <c r="LF64" s="52"/>
      <c r="LG64" s="52"/>
      <c r="LH64" s="52"/>
      <c r="LI64" s="52"/>
      <c r="LJ64" s="52"/>
      <c r="LK64" s="52"/>
      <c r="LL64" s="52"/>
      <c r="LM64" s="52"/>
      <c r="LN64" s="52"/>
      <c r="LO64" s="52"/>
      <c r="LP64" s="52"/>
      <c r="LQ64" s="52"/>
      <c r="LR64" s="52"/>
      <c r="LS64" s="52"/>
      <c r="LT64" s="52"/>
      <c r="LU64" s="52"/>
      <c r="LV64" s="52"/>
      <c r="LW64" s="52"/>
      <c r="LX64" s="52"/>
      <c r="LY64" s="52"/>
      <c r="LZ64" s="52"/>
      <c r="MA64" s="52"/>
      <c r="MB64" s="52"/>
      <c r="MC64" s="52"/>
      <c r="MD64" s="52"/>
      <c r="ME64" s="52"/>
      <c r="MF64" s="52"/>
      <c r="MG64" s="52"/>
      <c r="MH64" s="52"/>
      <c r="MI64" s="52"/>
      <c r="MJ64" s="52"/>
      <c r="MK64" s="52"/>
      <c r="ML64" s="52"/>
      <c r="MM64" s="52"/>
      <c r="MN64" s="52"/>
      <c r="MO64" s="52"/>
      <c r="MP64" s="52"/>
      <c r="MQ64" s="52"/>
      <c r="MR64" s="52"/>
      <c r="MS64" s="52"/>
      <c r="MT64" s="52"/>
      <c r="MU64" s="52"/>
      <c r="MV64" s="52"/>
      <c r="MW64" s="52"/>
      <c r="MX64" s="52"/>
      <c r="MY64" s="52"/>
      <c r="MZ64" s="52"/>
      <c r="NA64" s="52"/>
      <c r="NB64" s="52"/>
      <c r="NC64" s="52"/>
      <c r="ND64" s="52"/>
      <c r="NE64" s="52"/>
      <c r="NF64" s="52"/>
      <c r="NG64" s="52"/>
      <c r="NH64" s="52"/>
      <c r="NI64" s="52"/>
      <c r="NJ64" s="52"/>
      <c r="NK64" s="52"/>
      <c r="NL64" s="52"/>
      <c r="NM64" s="52"/>
      <c r="NN64" s="52"/>
      <c r="NO64" s="52"/>
      <c r="NP64" s="52"/>
      <c r="NQ64" s="52"/>
      <c r="NR64" s="52"/>
      <c r="NS64" s="52"/>
      <c r="NT64" s="52"/>
      <c r="NU64" s="52"/>
      <c r="NV64" s="52"/>
      <c r="NW64" s="52"/>
      <c r="NX64" s="52"/>
      <c r="NY64" s="52"/>
      <c r="NZ64" s="52"/>
      <c r="OA64" s="52"/>
      <c r="OB64" s="52"/>
      <c r="OC64" s="52"/>
      <c r="OD64" s="52"/>
      <c r="OE64" s="52"/>
      <c r="OF64" s="52"/>
      <c r="OG64" s="52"/>
      <c r="OH64" s="52"/>
      <c r="OI64" s="52"/>
      <c r="OJ64" s="52"/>
      <c r="OK64" s="52"/>
      <c r="OL64" s="52"/>
      <c r="OM64" s="52"/>
      <c r="ON64" s="52"/>
      <c r="OO64" s="52"/>
      <c r="OP64" s="52"/>
      <c r="OQ64" s="52"/>
      <c r="OR64" s="52"/>
      <c r="OS64" s="52"/>
      <c r="OT64" s="52"/>
      <c r="OU64" s="52"/>
      <c r="OV64" s="52"/>
      <c r="OW64" s="52"/>
      <c r="OX64" s="52"/>
      <c r="OY64" s="52"/>
      <c r="OZ64" s="52"/>
      <c r="PA64" s="52"/>
      <c r="PB64" s="52"/>
      <c r="PC64" s="52"/>
      <c r="PD64" s="52"/>
      <c r="PE64" s="52"/>
      <c r="PF64" s="52"/>
      <c r="PG64" s="52"/>
      <c r="PH64" s="52"/>
      <c r="PI64" s="52"/>
      <c r="PJ64" s="52"/>
      <c r="PK64" s="52"/>
      <c r="PL64" s="52"/>
      <c r="PM64" s="52"/>
      <c r="PN64" s="52"/>
      <c r="PO64" s="52"/>
      <c r="PP64" s="52"/>
      <c r="PQ64" s="52"/>
      <c r="PR64" s="52"/>
      <c r="PS64" s="52"/>
      <c r="PT64" s="52"/>
      <c r="PU64" s="52"/>
      <c r="PV64" s="52"/>
      <c r="PW64" s="52"/>
      <c r="PX64" s="52"/>
      <c r="PY64" s="52"/>
      <c r="PZ64" s="52"/>
      <c r="QA64" s="52"/>
      <c r="QB64" s="52"/>
      <c r="QC64" s="52"/>
      <c r="QD64" s="52"/>
      <c r="QE64" s="52"/>
      <c r="QF64" s="52"/>
      <c r="QG64" s="52"/>
      <c r="QH64" s="52"/>
      <c r="QI64" s="52"/>
      <c r="QJ64" s="52"/>
      <c r="QK64" s="52"/>
      <c r="QL64" s="52"/>
      <c r="QM64" s="52"/>
      <c r="QN64" s="52"/>
      <c r="QO64" s="52"/>
      <c r="QP64" s="52"/>
    </row>
    <row r="65" spans="3:458" s="51" customFormat="1" x14ac:dyDescent="0.25">
      <c r="C65" s="53"/>
      <c r="D65" s="53"/>
      <c r="E65" s="53"/>
      <c r="F65" s="53"/>
      <c r="G65" s="53"/>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c r="IT65" s="52"/>
      <c r="IU65" s="52"/>
      <c r="IV65" s="52"/>
      <c r="IW65" s="52"/>
      <c r="IX65" s="52"/>
      <c r="IY65" s="52"/>
      <c r="IZ65" s="52"/>
      <c r="JA65" s="52"/>
      <c r="JB65" s="52"/>
      <c r="JC65" s="52"/>
      <c r="JD65" s="52"/>
      <c r="JE65" s="52"/>
      <c r="JF65" s="52"/>
      <c r="JG65" s="52"/>
      <c r="JH65" s="52"/>
      <c r="JI65" s="52"/>
      <c r="JJ65" s="52"/>
      <c r="JK65" s="52"/>
      <c r="JL65" s="52"/>
      <c r="JM65" s="52"/>
      <c r="JN65" s="52"/>
      <c r="JO65" s="52"/>
      <c r="JP65" s="52"/>
      <c r="JQ65" s="52"/>
      <c r="JR65" s="52"/>
      <c r="JS65" s="52"/>
      <c r="JT65" s="52"/>
      <c r="JU65" s="52"/>
      <c r="JV65" s="52"/>
      <c r="JW65" s="52"/>
      <c r="JX65" s="52"/>
      <c r="JY65" s="52"/>
      <c r="JZ65" s="52"/>
      <c r="KA65" s="52"/>
      <c r="KB65" s="52"/>
      <c r="KC65" s="52"/>
      <c r="KD65" s="52"/>
      <c r="KE65" s="52"/>
      <c r="KF65" s="52"/>
      <c r="KG65" s="52"/>
      <c r="KH65" s="52"/>
      <c r="KI65" s="52"/>
      <c r="KJ65" s="52"/>
      <c r="KK65" s="52"/>
      <c r="KL65" s="52"/>
      <c r="KM65" s="52"/>
      <c r="KN65" s="52"/>
      <c r="KO65" s="52"/>
      <c r="KP65" s="52"/>
      <c r="KQ65" s="52"/>
      <c r="KR65" s="52"/>
      <c r="KS65" s="52"/>
      <c r="KT65" s="52"/>
      <c r="KU65" s="52"/>
      <c r="KV65" s="52"/>
      <c r="KW65" s="52"/>
      <c r="KX65" s="52"/>
      <c r="KY65" s="52"/>
      <c r="KZ65" s="52"/>
      <c r="LA65" s="52"/>
      <c r="LB65" s="52"/>
      <c r="LC65" s="52"/>
      <c r="LD65" s="52"/>
      <c r="LE65" s="52"/>
      <c r="LF65" s="52"/>
      <c r="LG65" s="52"/>
      <c r="LH65" s="52"/>
      <c r="LI65" s="52"/>
      <c r="LJ65" s="52"/>
      <c r="LK65" s="52"/>
      <c r="LL65" s="52"/>
      <c r="LM65" s="52"/>
      <c r="LN65" s="52"/>
      <c r="LO65" s="52"/>
      <c r="LP65" s="52"/>
      <c r="LQ65" s="52"/>
      <c r="LR65" s="52"/>
      <c r="LS65" s="52"/>
      <c r="LT65" s="52"/>
      <c r="LU65" s="52"/>
      <c r="LV65" s="52"/>
      <c r="LW65" s="52"/>
      <c r="LX65" s="52"/>
      <c r="LY65" s="52"/>
      <c r="LZ65" s="52"/>
      <c r="MA65" s="52"/>
      <c r="MB65" s="52"/>
      <c r="MC65" s="52"/>
      <c r="MD65" s="52"/>
      <c r="ME65" s="52"/>
      <c r="MF65" s="52"/>
      <c r="MG65" s="52"/>
      <c r="MH65" s="52"/>
      <c r="MI65" s="52"/>
      <c r="MJ65" s="52"/>
      <c r="MK65" s="52"/>
      <c r="ML65" s="52"/>
      <c r="MM65" s="52"/>
      <c r="MN65" s="52"/>
      <c r="MO65" s="52"/>
      <c r="MP65" s="52"/>
      <c r="MQ65" s="52"/>
      <c r="MR65" s="52"/>
      <c r="MS65" s="52"/>
      <c r="MT65" s="52"/>
      <c r="MU65" s="52"/>
      <c r="MV65" s="52"/>
      <c r="MW65" s="52"/>
      <c r="MX65" s="52"/>
      <c r="MY65" s="52"/>
      <c r="MZ65" s="52"/>
      <c r="NA65" s="52"/>
      <c r="NB65" s="52"/>
      <c r="NC65" s="52"/>
      <c r="ND65" s="52"/>
      <c r="NE65" s="52"/>
      <c r="NF65" s="52"/>
      <c r="NG65" s="52"/>
      <c r="NH65" s="52"/>
      <c r="NI65" s="52"/>
      <c r="NJ65" s="52"/>
      <c r="NK65" s="52"/>
      <c r="NL65" s="52"/>
      <c r="NM65" s="52"/>
      <c r="NN65" s="52"/>
      <c r="NO65" s="52"/>
      <c r="NP65" s="52"/>
      <c r="NQ65" s="52"/>
      <c r="NR65" s="52"/>
      <c r="NS65" s="52"/>
      <c r="NT65" s="52"/>
      <c r="NU65" s="52"/>
      <c r="NV65" s="52"/>
      <c r="NW65" s="52"/>
      <c r="NX65" s="52"/>
      <c r="NY65" s="52"/>
      <c r="NZ65" s="52"/>
      <c r="OA65" s="52"/>
      <c r="OB65" s="52"/>
      <c r="OC65" s="52"/>
      <c r="OD65" s="52"/>
      <c r="OE65" s="52"/>
      <c r="OF65" s="52"/>
      <c r="OG65" s="52"/>
      <c r="OH65" s="52"/>
      <c r="OI65" s="52"/>
      <c r="OJ65" s="52"/>
      <c r="OK65" s="52"/>
      <c r="OL65" s="52"/>
      <c r="OM65" s="52"/>
      <c r="ON65" s="52"/>
      <c r="OO65" s="52"/>
      <c r="OP65" s="52"/>
      <c r="OQ65" s="52"/>
      <c r="OR65" s="52"/>
      <c r="OS65" s="52"/>
      <c r="OT65" s="52"/>
      <c r="OU65" s="52"/>
      <c r="OV65" s="52"/>
      <c r="OW65" s="52"/>
      <c r="OX65" s="52"/>
      <c r="OY65" s="52"/>
      <c r="OZ65" s="52"/>
      <c r="PA65" s="52"/>
      <c r="PB65" s="52"/>
      <c r="PC65" s="52"/>
      <c r="PD65" s="52"/>
      <c r="PE65" s="52"/>
      <c r="PF65" s="52"/>
      <c r="PG65" s="52"/>
      <c r="PH65" s="52"/>
      <c r="PI65" s="52"/>
      <c r="PJ65" s="52"/>
      <c r="PK65" s="52"/>
      <c r="PL65" s="52"/>
      <c r="PM65" s="52"/>
      <c r="PN65" s="52"/>
      <c r="PO65" s="52"/>
      <c r="PP65" s="52"/>
      <c r="PQ65" s="52"/>
      <c r="PR65" s="52"/>
      <c r="PS65" s="52"/>
      <c r="PT65" s="52"/>
      <c r="PU65" s="52"/>
      <c r="PV65" s="52"/>
      <c r="PW65" s="52"/>
      <c r="PX65" s="52"/>
      <c r="PY65" s="52"/>
      <c r="PZ65" s="52"/>
      <c r="QA65" s="52"/>
      <c r="QB65" s="52"/>
      <c r="QC65" s="52"/>
      <c r="QD65" s="52"/>
      <c r="QE65" s="52"/>
      <c r="QF65" s="52"/>
      <c r="QG65" s="52"/>
      <c r="QH65" s="52"/>
      <c r="QI65" s="52"/>
      <c r="QJ65" s="52"/>
      <c r="QK65" s="52"/>
      <c r="QL65" s="52"/>
      <c r="QM65" s="52"/>
      <c r="QN65" s="52"/>
      <c r="QO65" s="52"/>
      <c r="QP65" s="52"/>
    </row>
    <row r="66" spans="3:458" s="51" customFormat="1" x14ac:dyDescent="0.25">
      <c r="C66" s="53"/>
      <c r="D66" s="53"/>
      <c r="E66" s="53"/>
      <c r="F66" s="53"/>
      <c r="G66" s="53"/>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c r="FG66" s="52"/>
      <c r="FH66" s="52"/>
      <c r="FI66" s="52"/>
      <c r="FJ66" s="52"/>
      <c r="FK66" s="52"/>
      <c r="FL66" s="52"/>
      <c r="FM66" s="52"/>
      <c r="FN66" s="52"/>
      <c r="FO66" s="52"/>
      <c r="FP66" s="52"/>
      <c r="FQ66" s="52"/>
      <c r="FR66" s="52"/>
      <c r="FS66" s="52"/>
      <c r="FT66" s="52"/>
      <c r="FU66" s="52"/>
      <c r="FV66" s="52"/>
      <c r="FW66" s="52"/>
      <c r="FX66" s="52"/>
      <c r="FY66" s="52"/>
      <c r="FZ66" s="52"/>
      <c r="GA66" s="52"/>
      <c r="GB66" s="52"/>
      <c r="GC66" s="52"/>
      <c r="GD66" s="52"/>
      <c r="GE66" s="52"/>
      <c r="GF66" s="52"/>
      <c r="GG66" s="52"/>
      <c r="GH66" s="52"/>
      <c r="GI66" s="52"/>
      <c r="GJ66" s="52"/>
      <c r="GK66" s="52"/>
      <c r="GL66" s="52"/>
      <c r="GM66" s="52"/>
      <c r="GN66" s="52"/>
      <c r="GO66" s="52"/>
      <c r="GP66" s="52"/>
      <c r="GQ66" s="52"/>
      <c r="GR66" s="52"/>
      <c r="GS66" s="52"/>
      <c r="GT66" s="52"/>
      <c r="GU66" s="52"/>
      <c r="GV66" s="52"/>
      <c r="GW66" s="52"/>
      <c r="GX66" s="52"/>
      <c r="GY66" s="52"/>
      <c r="GZ66" s="52"/>
      <c r="HA66" s="52"/>
      <c r="HB66" s="52"/>
      <c r="HC66" s="52"/>
      <c r="HD66" s="52"/>
      <c r="HE66" s="52"/>
      <c r="HF66" s="52"/>
      <c r="HG66" s="52"/>
      <c r="HH66" s="52"/>
      <c r="HI66" s="52"/>
      <c r="HJ66" s="52"/>
      <c r="HK66" s="52"/>
      <c r="HL66" s="52"/>
      <c r="HM66" s="52"/>
      <c r="HN66" s="52"/>
      <c r="HO66" s="52"/>
      <c r="HP66" s="52"/>
      <c r="HQ66" s="52"/>
      <c r="HR66" s="52"/>
      <c r="HS66" s="52"/>
      <c r="HT66" s="52"/>
      <c r="HU66" s="52"/>
      <c r="HV66" s="52"/>
      <c r="HW66" s="52"/>
      <c r="HX66" s="52"/>
      <c r="HY66" s="52"/>
      <c r="HZ66" s="52"/>
      <c r="IA66" s="52"/>
      <c r="IB66" s="52"/>
      <c r="IC66" s="52"/>
      <c r="ID66" s="52"/>
      <c r="IE66" s="52"/>
      <c r="IF66" s="52"/>
      <c r="IG66" s="52"/>
      <c r="IH66" s="52"/>
      <c r="II66" s="52"/>
      <c r="IJ66" s="52"/>
      <c r="IK66" s="52"/>
      <c r="IL66" s="52"/>
      <c r="IM66" s="52"/>
      <c r="IN66" s="52"/>
      <c r="IO66" s="52"/>
      <c r="IP66" s="52"/>
      <c r="IQ66" s="52"/>
      <c r="IR66" s="52"/>
      <c r="IS66" s="52"/>
      <c r="IT66" s="52"/>
      <c r="IU66" s="52"/>
      <c r="IV66" s="52"/>
      <c r="IW66" s="52"/>
      <c r="IX66" s="52"/>
      <c r="IY66" s="52"/>
      <c r="IZ66" s="52"/>
      <c r="JA66" s="52"/>
      <c r="JB66" s="52"/>
      <c r="JC66" s="52"/>
      <c r="JD66" s="52"/>
      <c r="JE66" s="52"/>
      <c r="JF66" s="52"/>
      <c r="JG66" s="52"/>
      <c r="JH66" s="52"/>
      <c r="JI66" s="52"/>
      <c r="JJ66" s="52"/>
      <c r="JK66" s="52"/>
      <c r="JL66" s="52"/>
      <c r="JM66" s="52"/>
      <c r="JN66" s="52"/>
      <c r="JO66" s="52"/>
      <c r="JP66" s="52"/>
      <c r="JQ66" s="52"/>
      <c r="JR66" s="52"/>
      <c r="JS66" s="52"/>
      <c r="JT66" s="52"/>
      <c r="JU66" s="52"/>
      <c r="JV66" s="52"/>
      <c r="JW66" s="52"/>
      <c r="JX66" s="52"/>
      <c r="JY66" s="52"/>
      <c r="JZ66" s="52"/>
      <c r="KA66" s="52"/>
      <c r="KB66" s="52"/>
      <c r="KC66" s="52"/>
      <c r="KD66" s="52"/>
      <c r="KE66" s="52"/>
      <c r="KF66" s="52"/>
      <c r="KG66" s="52"/>
      <c r="KH66" s="52"/>
      <c r="KI66" s="52"/>
      <c r="KJ66" s="52"/>
      <c r="KK66" s="52"/>
      <c r="KL66" s="52"/>
      <c r="KM66" s="52"/>
      <c r="KN66" s="52"/>
      <c r="KO66" s="52"/>
      <c r="KP66" s="52"/>
      <c r="KQ66" s="52"/>
      <c r="KR66" s="52"/>
      <c r="KS66" s="52"/>
      <c r="KT66" s="52"/>
      <c r="KU66" s="52"/>
      <c r="KV66" s="52"/>
      <c r="KW66" s="52"/>
      <c r="KX66" s="52"/>
      <c r="KY66" s="52"/>
      <c r="KZ66" s="52"/>
      <c r="LA66" s="52"/>
      <c r="LB66" s="52"/>
      <c r="LC66" s="52"/>
      <c r="LD66" s="52"/>
      <c r="LE66" s="52"/>
      <c r="LF66" s="52"/>
      <c r="LG66" s="52"/>
      <c r="LH66" s="52"/>
      <c r="LI66" s="52"/>
      <c r="LJ66" s="52"/>
      <c r="LK66" s="52"/>
      <c r="LL66" s="52"/>
      <c r="LM66" s="52"/>
      <c r="LN66" s="52"/>
      <c r="LO66" s="52"/>
      <c r="LP66" s="52"/>
      <c r="LQ66" s="52"/>
      <c r="LR66" s="52"/>
      <c r="LS66" s="52"/>
      <c r="LT66" s="52"/>
      <c r="LU66" s="52"/>
      <c r="LV66" s="52"/>
      <c r="LW66" s="52"/>
      <c r="LX66" s="52"/>
      <c r="LY66" s="52"/>
      <c r="LZ66" s="52"/>
      <c r="MA66" s="52"/>
      <c r="MB66" s="52"/>
      <c r="MC66" s="52"/>
      <c r="MD66" s="52"/>
      <c r="ME66" s="52"/>
      <c r="MF66" s="52"/>
      <c r="MG66" s="52"/>
      <c r="MH66" s="52"/>
      <c r="MI66" s="52"/>
      <c r="MJ66" s="52"/>
      <c r="MK66" s="52"/>
      <c r="ML66" s="52"/>
      <c r="MM66" s="52"/>
      <c r="MN66" s="52"/>
      <c r="MO66" s="52"/>
      <c r="MP66" s="52"/>
      <c r="MQ66" s="52"/>
      <c r="MR66" s="52"/>
      <c r="MS66" s="52"/>
      <c r="MT66" s="52"/>
      <c r="MU66" s="52"/>
      <c r="MV66" s="52"/>
      <c r="MW66" s="52"/>
      <c r="MX66" s="52"/>
      <c r="MY66" s="52"/>
      <c r="MZ66" s="52"/>
      <c r="NA66" s="52"/>
      <c r="NB66" s="52"/>
      <c r="NC66" s="52"/>
      <c r="ND66" s="52"/>
      <c r="NE66" s="52"/>
      <c r="NF66" s="52"/>
      <c r="NG66" s="52"/>
      <c r="NH66" s="52"/>
      <c r="NI66" s="52"/>
      <c r="NJ66" s="52"/>
      <c r="NK66" s="52"/>
      <c r="NL66" s="52"/>
      <c r="NM66" s="52"/>
      <c r="NN66" s="52"/>
      <c r="NO66" s="52"/>
      <c r="NP66" s="52"/>
      <c r="NQ66" s="52"/>
      <c r="NR66" s="52"/>
      <c r="NS66" s="52"/>
      <c r="NT66" s="52"/>
      <c r="NU66" s="52"/>
      <c r="NV66" s="52"/>
      <c r="NW66" s="52"/>
      <c r="NX66" s="52"/>
      <c r="NY66" s="52"/>
      <c r="NZ66" s="52"/>
      <c r="OA66" s="52"/>
      <c r="OB66" s="52"/>
      <c r="OC66" s="52"/>
      <c r="OD66" s="52"/>
      <c r="OE66" s="52"/>
      <c r="OF66" s="52"/>
      <c r="OG66" s="52"/>
      <c r="OH66" s="52"/>
      <c r="OI66" s="52"/>
      <c r="OJ66" s="52"/>
      <c r="OK66" s="52"/>
      <c r="OL66" s="52"/>
      <c r="OM66" s="52"/>
      <c r="ON66" s="52"/>
      <c r="OO66" s="52"/>
      <c r="OP66" s="52"/>
      <c r="OQ66" s="52"/>
      <c r="OR66" s="52"/>
      <c r="OS66" s="52"/>
      <c r="OT66" s="52"/>
      <c r="OU66" s="52"/>
      <c r="OV66" s="52"/>
      <c r="OW66" s="52"/>
      <c r="OX66" s="52"/>
      <c r="OY66" s="52"/>
      <c r="OZ66" s="52"/>
      <c r="PA66" s="52"/>
      <c r="PB66" s="52"/>
      <c r="PC66" s="52"/>
      <c r="PD66" s="52"/>
      <c r="PE66" s="52"/>
      <c r="PF66" s="52"/>
      <c r="PG66" s="52"/>
      <c r="PH66" s="52"/>
      <c r="PI66" s="52"/>
      <c r="PJ66" s="52"/>
      <c r="PK66" s="52"/>
      <c r="PL66" s="52"/>
      <c r="PM66" s="52"/>
      <c r="PN66" s="52"/>
      <c r="PO66" s="52"/>
      <c r="PP66" s="52"/>
      <c r="PQ66" s="52"/>
      <c r="PR66" s="52"/>
      <c r="PS66" s="52"/>
      <c r="PT66" s="52"/>
      <c r="PU66" s="52"/>
      <c r="PV66" s="52"/>
      <c r="PW66" s="52"/>
      <c r="PX66" s="52"/>
      <c r="PY66" s="52"/>
      <c r="PZ66" s="52"/>
      <c r="QA66" s="52"/>
      <c r="QB66" s="52"/>
      <c r="QC66" s="52"/>
      <c r="QD66" s="52"/>
      <c r="QE66" s="52"/>
      <c r="QF66" s="52"/>
      <c r="QG66" s="52"/>
      <c r="QH66" s="52"/>
      <c r="QI66" s="52"/>
      <c r="QJ66" s="52"/>
      <c r="QK66" s="52"/>
      <c r="QL66" s="52"/>
      <c r="QM66" s="52"/>
      <c r="QN66" s="52"/>
      <c r="QO66" s="52"/>
      <c r="QP66" s="52"/>
    </row>
    <row r="67" spans="3:458" s="51" customFormat="1" x14ac:dyDescent="0.25">
      <c r="C67" s="53"/>
      <c r="D67" s="53"/>
      <c r="E67" s="53"/>
      <c r="F67" s="53"/>
      <c r="G67" s="53"/>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52"/>
      <c r="FX67" s="52"/>
      <c r="FY67" s="52"/>
      <c r="FZ67" s="52"/>
      <c r="GA67" s="52"/>
      <c r="GB67" s="52"/>
      <c r="GC67" s="52"/>
      <c r="GD67" s="52"/>
      <c r="GE67" s="52"/>
      <c r="GF67" s="52"/>
      <c r="GG67" s="52"/>
      <c r="GH67" s="52"/>
      <c r="GI67" s="52"/>
      <c r="GJ67" s="52"/>
      <c r="GK67" s="52"/>
      <c r="GL67" s="52"/>
      <c r="GM67" s="52"/>
      <c r="GN67" s="52"/>
      <c r="GO67" s="52"/>
      <c r="GP67" s="52"/>
      <c r="GQ67" s="52"/>
      <c r="GR67" s="52"/>
      <c r="GS67" s="52"/>
      <c r="GT67" s="52"/>
      <c r="GU67" s="52"/>
      <c r="GV67" s="52"/>
      <c r="GW67" s="52"/>
      <c r="GX67" s="52"/>
      <c r="GY67" s="52"/>
      <c r="GZ67" s="52"/>
      <c r="HA67" s="52"/>
      <c r="HB67" s="52"/>
      <c r="HC67" s="52"/>
      <c r="HD67" s="52"/>
      <c r="HE67" s="52"/>
      <c r="HF67" s="52"/>
      <c r="HG67" s="52"/>
      <c r="HH67" s="52"/>
      <c r="HI67" s="52"/>
      <c r="HJ67" s="52"/>
      <c r="HK67" s="52"/>
      <c r="HL67" s="52"/>
      <c r="HM67" s="52"/>
      <c r="HN67" s="52"/>
      <c r="HO67" s="52"/>
      <c r="HP67" s="52"/>
      <c r="HQ67" s="52"/>
      <c r="HR67" s="52"/>
      <c r="HS67" s="52"/>
      <c r="HT67" s="52"/>
      <c r="HU67" s="52"/>
      <c r="HV67" s="52"/>
      <c r="HW67" s="52"/>
      <c r="HX67" s="52"/>
      <c r="HY67" s="52"/>
      <c r="HZ67" s="52"/>
      <c r="IA67" s="52"/>
      <c r="IB67" s="52"/>
      <c r="IC67" s="52"/>
      <c r="ID67" s="52"/>
      <c r="IE67" s="52"/>
      <c r="IF67" s="52"/>
      <c r="IG67" s="52"/>
      <c r="IH67" s="52"/>
      <c r="II67" s="52"/>
      <c r="IJ67" s="52"/>
      <c r="IK67" s="52"/>
      <c r="IL67" s="52"/>
      <c r="IM67" s="52"/>
      <c r="IN67" s="52"/>
      <c r="IO67" s="52"/>
      <c r="IP67" s="52"/>
      <c r="IQ67" s="52"/>
      <c r="IR67" s="52"/>
      <c r="IS67" s="52"/>
      <c r="IT67" s="52"/>
      <c r="IU67" s="52"/>
      <c r="IV67" s="52"/>
      <c r="IW67" s="52"/>
      <c r="IX67" s="52"/>
      <c r="IY67" s="52"/>
      <c r="IZ67" s="52"/>
      <c r="JA67" s="52"/>
      <c r="JB67" s="52"/>
      <c r="JC67" s="52"/>
      <c r="JD67" s="52"/>
      <c r="JE67" s="52"/>
      <c r="JF67" s="52"/>
      <c r="JG67" s="52"/>
      <c r="JH67" s="52"/>
      <c r="JI67" s="52"/>
      <c r="JJ67" s="52"/>
      <c r="JK67" s="52"/>
      <c r="JL67" s="52"/>
      <c r="JM67" s="52"/>
      <c r="JN67" s="52"/>
      <c r="JO67" s="52"/>
      <c r="JP67" s="52"/>
      <c r="JQ67" s="52"/>
      <c r="JR67" s="52"/>
      <c r="JS67" s="52"/>
      <c r="JT67" s="52"/>
      <c r="JU67" s="52"/>
      <c r="JV67" s="52"/>
      <c r="JW67" s="52"/>
      <c r="JX67" s="52"/>
      <c r="JY67" s="52"/>
      <c r="JZ67" s="52"/>
      <c r="KA67" s="52"/>
      <c r="KB67" s="52"/>
      <c r="KC67" s="52"/>
      <c r="KD67" s="52"/>
      <c r="KE67" s="52"/>
      <c r="KF67" s="52"/>
      <c r="KG67" s="52"/>
      <c r="KH67" s="52"/>
      <c r="KI67" s="52"/>
      <c r="KJ67" s="52"/>
      <c r="KK67" s="52"/>
      <c r="KL67" s="52"/>
      <c r="KM67" s="52"/>
      <c r="KN67" s="52"/>
      <c r="KO67" s="52"/>
      <c r="KP67" s="52"/>
      <c r="KQ67" s="52"/>
      <c r="KR67" s="52"/>
      <c r="KS67" s="52"/>
      <c r="KT67" s="52"/>
      <c r="KU67" s="52"/>
      <c r="KV67" s="52"/>
      <c r="KW67" s="52"/>
      <c r="KX67" s="52"/>
      <c r="KY67" s="52"/>
      <c r="KZ67" s="52"/>
      <c r="LA67" s="52"/>
      <c r="LB67" s="52"/>
      <c r="LC67" s="52"/>
      <c r="LD67" s="52"/>
      <c r="LE67" s="52"/>
      <c r="LF67" s="52"/>
      <c r="LG67" s="52"/>
      <c r="LH67" s="52"/>
      <c r="LI67" s="52"/>
      <c r="LJ67" s="52"/>
      <c r="LK67" s="52"/>
      <c r="LL67" s="52"/>
      <c r="LM67" s="52"/>
      <c r="LN67" s="52"/>
      <c r="LO67" s="52"/>
      <c r="LP67" s="52"/>
      <c r="LQ67" s="52"/>
      <c r="LR67" s="52"/>
      <c r="LS67" s="52"/>
      <c r="LT67" s="52"/>
      <c r="LU67" s="52"/>
      <c r="LV67" s="52"/>
      <c r="LW67" s="52"/>
      <c r="LX67" s="52"/>
      <c r="LY67" s="52"/>
      <c r="LZ67" s="52"/>
      <c r="MA67" s="52"/>
      <c r="MB67" s="52"/>
      <c r="MC67" s="52"/>
      <c r="MD67" s="52"/>
      <c r="ME67" s="52"/>
      <c r="MF67" s="52"/>
      <c r="MG67" s="52"/>
      <c r="MH67" s="52"/>
      <c r="MI67" s="52"/>
      <c r="MJ67" s="52"/>
      <c r="MK67" s="52"/>
      <c r="ML67" s="52"/>
      <c r="MM67" s="52"/>
      <c r="MN67" s="52"/>
      <c r="MO67" s="52"/>
      <c r="MP67" s="52"/>
      <c r="MQ67" s="52"/>
      <c r="MR67" s="52"/>
      <c r="MS67" s="52"/>
      <c r="MT67" s="52"/>
      <c r="MU67" s="52"/>
      <c r="MV67" s="52"/>
      <c r="MW67" s="52"/>
      <c r="MX67" s="52"/>
      <c r="MY67" s="52"/>
      <c r="MZ67" s="52"/>
      <c r="NA67" s="52"/>
      <c r="NB67" s="52"/>
      <c r="NC67" s="52"/>
      <c r="ND67" s="52"/>
      <c r="NE67" s="52"/>
      <c r="NF67" s="52"/>
      <c r="NG67" s="52"/>
      <c r="NH67" s="52"/>
      <c r="NI67" s="52"/>
      <c r="NJ67" s="52"/>
      <c r="NK67" s="52"/>
      <c r="NL67" s="52"/>
      <c r="NM67" s="52"/>
      <c r="NN67" s="52"/>
      <c r="NO67" s="52"/>
      <c r="NP67" s="52"/>
      <c r="NQ67" s="52"/>
      <c r="NR67" s="52"/>
      <c r="NS67" s="52"/>
      <c r="NT67" s="52"/>
      <c r="NU67" s="52"/>
      <c r="NV67" s="52"/>
      <c r="NW67" s="52"/>
      <c r="NX67" s="52"/>
      <c r="NY67" s="52"/>
      <c r="NZ67" s="52"/>
      <c r="OA67" s="52"/>
      <c r="OB67" s="52"/>
      <c r="OC67" s="52"/>
      <c r="OD67" s="52"/>
      <c r="OE67" s="52"/>
      <c r="OF67" s="52"/>
      <c r="OG67" s="52"/>
      <c r="OH67" s="52"/>
      <c r="OI67" s="52"/>
      <c r="OJ67" s="52"/>
      <c r="OK67" s="52"/>
      <c r="OL67" s="52"/>
      <c r="OM67" s="52"/>
      <c r="ON67" s="52"/>
      <c r="OO67" s="52"/>
      <c r="OP67" s="52"/>
      <c r="OQ67" s="52"/>
      <c r="OR67" s="52"/>
      <c r="OS67" s="52"/>
      <c r="OT67" s="52"/>
      <c r="OU67" s="52"/>
      <c r="OV67" s="52"/>
      <c r="OW67" s="52"/>
      <c r="OX67" s="52"/>
      <c r="OY67" s="52"/>
      <c r="OZ67" s="52"/>
      <c r="PA67" s="52"/>
      <c r="PB67" s="52"/>
      <c r="PC67" s="52"/>
      <c r="PD67" s="52"/>
      <c r="PE67" s="52"/>
      <c r="PF67" s="52"/>
      <c r="PG67" s="52"/>
      <c r="PH67" s="52"/>
      <c r="PI67" s="52"/>
      <c r="PJ67" s="52"/>
      <c r="PK67" s="52"/>
      <c r="PL67" s="52"/>
      <c r="PM67" s="52"/>
      <c r="PN67" s="52"/>
      <c r="PO67" s="52"/>
      <c r="PP67" s="52"/>
      <c r="PQ67" s="52"/>
      <c r="PR67" s="52"/>
      <c r="PS67" s="52"/>
      <c r="PT67" s="52"/>
      <c r="PU67" s="52"/>
      <c r="PV67" s="52"/>
      <c r="PW67" s="52"/>
      <c r="PX67" s="52"/>
      <c r="PY67" s="52"/>
      <c r="PZ67" s="52"/>
      <c r="QA67" s="52"/>
      <c r="QB67" s="52"/>
      <c r="QC67" s="52"/>
      <c r="QD67" s="52"/>
      <c r="QE67" s="52"/>
      <c r="QF67" s="52"/>
      <c r="QG67" s="52"/>
      <c r="QH67" s="52"/>
      <c r="QI67" s="52"/>
      <c r="QJ67" s="52"/>
      <c r="QK67" s="52"/>
      <c r="QL67" s="52"/>
      <c r="QM67" s="52"/>
      <c r="QN67" s="52"/>
      <c r="QO67" s="52"/>
      <c r="QP67" s="52"/>
    </row>
    <row r="68" spans="3:458" s="51" customFormat="1" x14ac:dyDescent="0.25">
      <c r="C68" s="53"/>
      <c r="D68" s="53"/>
      <c r="E68" s="53"/>
      <c r="F68" s="53"/>
      <c r="G68" s="53"/>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c r="IT68" s="52"/>
      <c r="IU68" s="52"/>
      <c r="IV68" s="52"/>
      <c r="IW68" s="52"/>
      <c r="IX68" s="52"/>
      <c r="IY68" s="52"/>
      <c r="IZ68" s="52"/>
      <c r="JA68" s="52"/>
      <c r="JB68" s="52"/>
      <c r="JC68" s="52"/>
      <c r="JD68" s="52"/>
      <c r="JE68" s="52"/>
      <c r="JF68" s="52"/>
      <c r="JG68" s="52"/>
      <c r="JH68" s="52"/>
      <c r="JI68" s="52"/>
      <c r="JJ68" s="52"/>
      <c r="JK68" s="52"/>
      <c r="JL68" s="52"/>
      <c r="JM68" s="52"/>
      <c r="JN68" s="52"/>
      <c r="JO68" s="52"/>
      <c r="JP68" s="52"/>
      <c r="JQ68" s="52"/>
      <c r="JR68" s="52"/>
      <c r="JS68" s="52"/>
      <c r="JT68" s="52"/>
      <c r="JU68" s="52"/>
      <c r="JV68" s="52"/>
      <c r="JW68" s="52"/>
      <c r="JX68" s="52"/>
      <c r="JY68" s="52"/>
      <c r="JZ68" s="52"/>
      <c r="KA68" s="52"/>
      <c r="KB68" s="52"/>
      <c r="KC68" s="52"/>
      <c r="KD68" s="52"/>
      <c r="KE68" s="52"/>
      <c r="KF68" s="52"/>
      <c r="KG68" s="52"/>
      <c r="KH68" s="52"/>
      <c r="KI68" s="52"/>
      <c r="KJ68" s="52"/>
      <c r="KK68" s="52"/>
      <c r="KL68" s="52"/>
      <c r="KM68" s="52"/>
      <c r="KN68" s="52"/>
      <c r="KO68" s="52"/>
      <c r="KP68" s="52"/>
      <c r="KQ68" s="52"/>
      <c r="KR68" s="52"/>
      <c r="KS68" s="52"/>
      <c r="KT68" s="52"/>
      <c r="KU68" s="52"/>
      <c r="KV68" s="52"/>
      <c r="KW68" s="52"/>
      <c r="KX68" s="52"/>
      <c r="KY68" s="52"/>
      <c r="KZ68" s="52"/>
      <c r="LA68" s="52"/>
      <c r="LB68" s="52"/>
      <c r="LC68" s="52"/>
      <c r="LD68" s="52"/>
      <c r="LE68" s="52"/>
      <c r="LF68" s="52"/>
      <c r="LG68" s="52"/>
      <c r="LH68" s="52"/>
      <c r="LI68" s="52"/>
      <c r="LJ68" s="52"/>
      <c r="LK68" s="52"/>
      <c r="LL68" s="52"/>
      <c r="LM68" s="52"/>
      <c r="LN68" s="52"/>
      <c r="LO68" s="52"/>
      <c r="LP68" s="52"/>
      <c r="LQ68" s="52"/>
      <c r="LR68" s="52"/>
      <c r="LS68" s="52"/>
      <c r="LT68" s="52"/>
      <c r="LU68" s="52"/>
      <c r="LV68" s="52"/>
      <c r="LW68" s="52"/>
      <c r="LX68" s="52"/>
      <c r="LY68" s="52"/>
      <c r="LZ68" s="52"/>
      <c r="MA68" s="52"/>
      <c r="MB68" s="52"/>
      <c r="MC68" s="52"/>
      <c r="MD68" s="52"/>
      <c r="ME68" s="52"/>
      <c r="MF68" s="52"/>
      <c r="MG68" s="52"/>
      <c r="MH68" s="52"/>
      <c r="MI68" s="52"/>
      <c r="MJ68" s="52"/>
      <c r="MK68" s="52"/>
      <c r="ML68" s="52"/>
      <c r="MM68" s="52"/>
      <c r="MN68" s="52"/>
      <c r="MO68" s="52"/>
      <c r="MP68" s="52"/>
      <c r="MQ68" s="52"/>
      <c r="MR68" s="52"/>
      <c r="MS68" s="52"/>
      <c r="MT68" s="52"/>
      <c r="MU68" s="52"/>
      <c r="MV68" s="52"/>
      <c r="MW68" s="52"/>
      <c r="MX68" s="52"/>
      <c r="MY68" s="52"/>
      <c r="MZ68" s="52"/>
      <c r="NA68" s="52"/>
      <c r="NB68" s="52"/>
      <c r="NC68" s="52"/>
      <c r="ND68" s="52"/>
      <c r="NE68" s="52"/>
      <c r="NF68" s="52"/>
      <c r="NG68" s="52"/>
      <c r="NH68" s="52"/>
      <c r="NI68" s="52"/>
      <c r="NJ68" s="52"/>
      <c r="NK68" s="52"/>
      <c r="NL68" s="52"/>
      <c r="NM68" s="52"/>
      <c r="NN68" s="52"/>
      <c r="NO68" s="52"/>
      <c r="NP68" s="52"/>
      <c r="NQ68" s="52"/>
      <c r="NR68" s="52"/>
      <c r="NS68" s="52"/>
      <c r="NT68" s="52"/>
      <c r="NU68" s="52"/>
      <c r="NV68" s="52"/>
      <c r="NW68" s="52"/>
      <c r="NX68" s="52"/>
      <c r="NY68" s="52"/>
      <c r="NZ68" s="52"/>
      <c r="OA68" s="52"/>
      <c r="OB68" s="52"/>
      <c r="OC68" s="52"/>
      <c r="OD68" s="52"/>
      <c r="OE68" s="52"/>
      <c r="OF68" s="52"/>
      <c r="OG68" s="52"/>
      <c r="OH68" s="52"/>
      <c r="OI68" s="52"/>
      <c r="OJ68" s="52"/>
      <c r="OK68" s="52"/>
      <c r="OL68" s="52"/>
      <c r="OM68" s="52"/>
      <c r="ON68" s="52"/>
      <c r="OO68" s="52"/>
      <c r="OP68" s="52"/>
      <c r="OQ68" s="52"/>
      <c r="OR68" s="52"/>
      <c r="OS68" s="52"/>
      <c r="OT68" s="52"/>
      <c r="OU68" s="52"/>
      <c r="OV68" s="52"/>
      <c r="OW68" s="52"/>
      <c r="OX68" s="52"/>
      <c r="OY68" s="52"/>
      <c r="OZ68" s="52"/>
      <c r="PA68" s="52"/>
      <c r="PB68" s="52"/>
      <c r="PC68" s="52"/>
      <c r="PD68" s="52"/>
      <c r="PE68" s="52"/>
      <c r="PF68" s="52"/>
      <c r="PG68" s="52"/>
      <c r="PH68" s="52"/>
      <c r="PI68" s="52"/>
      <c r="PJ68" s="52"/>
      <c r="PK68" s="52"/>
      <c r="PL68" s="52"/>
      <c r="PM68" s="52"/>
      <c r="PN68" s="52"/>
      <c r="PO68" s="52"/>
      <c r="PP68" s="52"/>
      <c r="PQ68" s="52"/>
      <c r="PR68" s="52"/>
      <c r="PS68" s="52"/>
      <c r="PT68" s="52"/>
      <c r="PU68" s="52"/>
      <c r="PV68" s="52"/>
      <c r="PW68" s="52"/>
      <c r="PX68" s="52"/>
      <c r="PY68" s="52"/>
      <c r="PZ68" s="52"/>
      <c r="QA68" s="52"/>
      <c r="QB68" s="52"/>
      <c r="QC68" s="52"/>
      <c r="QD68" s="52"/>
      <c r="QE68" s="52"/>
      <c r="QF68" s="52"/>
      <c r="QG68" s="52"/>
      <c r="QH68" s="52"/>
      <c r="QI68" s="52"/>
      <c r="QJ68" s="52"/>
      <c r="QK68" s="52"/>
      <c r="QL68" s="52"/>
      <c r="QM68" s="52"/>
      <c r="QN68" s="52"/>
      <c r="QO68" s="52"/>
      <c r="QP68" s="52"/>
    </row>
    <row r="69" spans="3:458" s="51" customFormat="1" x14ac:dyDescent="0.25">
      <c r="C69" s="53"/>
      <c r="D69" s="53"/>
      <c r="E69" s="53"/>
      <c r="F69" s="53"/>
      <c r="G69" s="53"/>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c r="IN69" s="52"/>
      <c r="IO69" s="52"/>
      <c r="IP69" s="52"/>
      <c r="IQ69" s="52"/>
      <c r="IR69" s="52"/>
      <c r="IS69" s="52"/>
      <c r="IT69" s="52"/>
      <c r="IU69" s="52"/>
      <c r="IV69" s="52"/>
      <c r="IW69" s="52"/>
      <c r="IX69" s="52"/>
      <c r="IY69" s="52"/>
      <c r="IZ69" s="52"/>
      <c r="JA69" s="52"/>
      <c r="JB69" s="52"/>
      <c r="JC69" s="52"/>
      <c r="JD69" s="52"/>
      <c r="JE69" s="52"/>
      <c r="JF69" s="52"/>
      <c r="JG69" s="52"/>
      <c r="JH69" s="52"/>
      <c r="JI69" s="52"/>
      <c r="JJ69" s="52"/>
      <c r="JK69" s="52"/>
      <c r="JL69" s="52"/>
      <c r="JM69" s="52"/>
      <c r="JN69" s="52"/>
      <c r="JO69" s="52"/>
      <c r="JP69" s="52"/>
      <c r="JQ69" s="52"/>
      <c r="JR69" s="52"/>
      <c r="JS69" s="52"/>
      <c r="JT69" s="52"/>
      <c r="JU69" s="52"/>
      <c r="JV69" s="52"/>
      <c r="JW69" s="52"/>
      <c r="JX69" s="52"/>
      <c r="JY69" s="52"/>
      <c r="JZ69" s="52"/>
      <c r="KA69" s="52"/>
      <c r="KB69" s="52"/>
      <c r="KC69" s="52"/>
      <c r="KD69" s="52"/>
      <c r="KE69" s="52"/>
      <c r="KF69" s="52"/>
      <c r="KG69" s="52"/>
      <c r="KH69" s="52"/>
      <c r="KI69" s="52"/>
      <c r="KJ69" s="52"/>
      <c r="KK69" s="52"/>
      <c r="KL69" s="52"/>
      <c r="KM69" s="52"/>
      <c r="KN69" s="52"/>
      <c r="KO69" s="52"/>
      <c r="KP69" s="52"/>
      <c r="KQ69" s="52"/>
      <c r="KR69" s="52"/>
      <c r="KS69" s="52"/>
      <c r="KT69" s="52"/>
      <c r="KU69" s="52"/>
      <c r="KV69" s="52"/>
      <c r="KW69" s="52"/>
      <c r="KX69" s="52"/>
      <c r="KY69" s="52"/>
      <c r="KZ69" s="52"/>
      <c r="LA69" s="52"/>
      <c r="LB69" s="52"/>
      <c r="LC69" s="52"/>
      <c r="LD69" s="52"/>
      <c r="LE69" s="52"/>
      <c r="LF69" s="52"/>
      <c r="LG69" s="52"/>
      <c r="LH69" s="52"/>
      <c r="LI69" s="52"/>
      <c r="LJ69" s="52"/>
      <c r="LK69" s="52"/>
      <c r="LL69" s="52"/>
      <c r="LM69" s="52"/>
      <c r="LN69" s="52"/>
      <c r="LO69" s="52"/>
      <c r="LP69" s="52"/>
      <c r="LQ69" s="52"/>
      <c r="LR69" s="52"/>
      <c r="LS69" s="52"/>
      <c r="LT69" s="52"/>
      <c r="LU69" s="52"/>
      <c r="LV69" s="52"/>
      <c r="LW69" s="52"/>
      <c r="LX69" s="52"/>
      <c r="LY69" s="52"/>
      <c r="LZ69" s="52"/>
      <c r="MA69" s="52"/>
      <c r="MB69" s="52"/>
      <c r="MC69" s="52"/>
      <c r="MD69" s="52"/>
      <c r="ME69" s="52"/>
      <c r="MF69" s="52"/>
      <c r="MG69" s="52"/>
      <c r="MH69" s="52"/>
      <c r="MI69" s="52"/>
      <c r="MJ69" s="52"/>
      <c r="MK69" s="52"/>
      <c r="ML69" s="52"/>
      <c r="MM69" s="52"/>
      <c r="MN69" s="52"/>
      <c r="MO69" s="52"/>
      <c r="MP69" s="52"/>
      <c r="MQ69" s="52"/>
      <c r="MR69" s="52"/>
      <c r="MS69" s="52"/>
      <c r="MT69" s="52"/>
      <c r="MU69" s="52"/>
      <c r="MV69" s="52"/>
      <c r="MW69" s="52"/>
      <c r="MX69" s="52"/>
      <c r="MY69" s="52"/>
      <c r="MZ69" s="52"/>
      <c r="NA69" s="52"/>
      <c r="NB69" s="52"/>
      <c r="NC69" s="52"/>
      <c r="ND69" s="52"/>
      <c r="NE69" s="52"/>
      <c r="NF69" s="52"/>
      <c r="NG69" s="52"/>
      <c r="NH69" s="52"/>
      <c r="NI69" s="52"/>
      <c r="NJ69" s="52"/>
      <c r="NK69" s="52"/>
      <c r="NL69" s="52"/>
      <c r="NM69" s="52"/>
      <c r="NN69" s="52"/>
      <c r="NO69" s="52"/>
      <c r="NP69" s="52"/>
      <c r="NQ69" s="52"/>
      <c r="NR69" s="52"/>
      <c r="NS69" s="52"/>
      <c r="NT69" s="52"/>
      <c r="NU69" s="52"/>
      <c r="NV69" s="52"/>
      <c r="NW69" s="52"/>
      <c r="NX69" s="52"/>
      <c r="NY69" s="52"/>
      <c r="NZ69" s="52"/>
      <c r="OA69" s="52"/>
      <c r="OB69" s="52"/>
      <c r="OC69" s="52"/>
      <c r="OD69" s="52"/>
      <c r="OE69" s="52"/>
      <c r="OF69" s="52"/>
      <c r="OG69" s="52"/>
      <c r="OH69" s="52"/>
      <c r="OI69" s="52"/>
      <c r="OJ69" s="52"/>
      <c r="OK69" s="52"/>
      <c r="OL69" s="52"/>
      <c r="OM69" s="52"/>
      <c r="ON69" s="52"/>
      <c r="OO69" s="52"/>
      <c r="OP69" s="52"/>
      <c r="OQ69" s="52"/>
      <c r="OR69" s="52"/>
      <c r="OS69" s="52"/>
      <c r="OT69" s="52"/>
      <c r="OU69" s="52"/>
      <c r="OV69" s="52"/>
      <c r="OW69" s="52"/>
      <c r="OX69" s="52"/>
      <c r="OY69" s="52"/>
      <c r="OZ69" s="52"/>
      <c r="PA69" s="52"/>
      <c r="PB69" s="52"/>
      <c r="PC69" s="52"/>
      <c r="PD69" s="52"/>
      <c r="PE69" s="52"/>
      <c r="PF69" s="52"/>
      <c r="PG69" s="52"/>
      <c r="PH69" s="52"/>
      <c r="PI69" s="52"/>
      <c r="PJ69" s="52"/>
      <c r="PK69" s="52"/>
      <c r="PL69" s="52"/>
      <c r="PM69" s="52"/>
      <c r="PN69" s="52"/>
      <c r="PO69" s="52"/>
      <c r="PP69" s="52"/>
      <c r="PQ69" s="52"/>
      <c r="PR69" s="52"/>
      <c r="PS69" s="52"/>
      <c r="PT69" s="52"/>
      <c r="PU69" s="52"/>
      <c r="PV69" s="52"/>
      <c r="PW69" s="52"/>
      <c r="PX69" s="52"/>
      <c r="PY69" s="52"/>
      <c r="PZ69" s="52"/>
      <c r="QA69" s="52"/>
      <c r="QB69" s="52"/>
      <c r="QC69" s="52"/>
      <c r="QD69" s="52"/>
      <c r="QE69" s="52"/>
      <c r="QF69" s="52"/>
      <c r="QG69" s="52"/>
      <c r="QH69" s="52"/>
      <c r="QI69" s="52"/>
      <c r="QJ69" s="52"/>
      <c r="QK69" s="52"/>
      <c r="QL69" s="52"/>
      <c r="QM69" s="52"/>
      <c r="QN69" s="52"/>
      <c r="QO69" s="52"/>
      <c r="QP69" s="52"/>
    </row>
    <row r="70" spans="3:458" s="51" customFormat="1" x14ac:dyDescent="0.25">
      <c r="C70" s="53"/>
      <c r="D70" s="53"/>
      <c r="E70" s="53"/>
      <c r="F70" s="53"/>
      <c r="G70" s="53"/>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52"/>
      <c r="GF70" s="52"/>
      <c r="GG70" s="52"/>
      <c r="GH70" s="52"/>
      <c r="GI70" s="52"/>
      <c r="GJ70" s="52"/>
      <c r="GK70" s="52"/>
      <c r="GL70" s="52"/>
      <c r="GM70" s="52"/>
      <c r="GN70" s="52"/>
      <c r="GO70" s="52"/>
      <c r="GP70" s="52"/>
      <c r="GQ70" s="52"/>
      <c r="GR70" s="52"/>
      <c r="GS70" s="52"/>
      <c r="GT70" s="52"/>
      <c r="GU70" s="52"/>
      <c r="GV70" s="52"/>
      <c r="GW70" s="52"/>
      <c r="GX70" s="52"/>
      <c r="GY70" s="52"/>
      <c r="GZ70" s="52"/>
      <c r="HA70" s="52"/>
      <c r="HB70" s="52"/>
      <c r="HC70" s="52"/>
      <c r="HD70" s="52"/>
      <c r="HE70" s="52"/>
      <c r="HF70" s="52"/>
      <c r="HG70" s="52"/>
      <c r="HH70" s="52"/>
      <c r="HI70" s="52"/>
      <c r="HJ70" s="52"/>
      <c r="HK70" s="52"/>
      <c r="HL70" s="52"/>
      <c r="HM70" s="52"/>
      <c r="HN70" s="52"/>
      <c r="HO70" s="52"/>
      <c r="HP70" s="52"/>
      <c r="HQ70" s="52"/>
      <c r="HR70" s="52"/>
      <c r="HS70" s="52"/>
      <c r="HT70" s="52"/>
      <c r="HU70" s="52"/>
      <c r="HV70" s="52"/>
      <c r="HW70" s="52"/>
      <c r="HX70" s="52"/>
      <c r="HY70" s="52"/>
      <c r="HZ70" s="52"/>
      <c r="IA70" s="52"/>
      <c r="IB70" s="52"/>
      <c r="IC70" s="52"/>
      <c r="ID70" s="52"/>
      <c r="IE70" s="52"/>
      <c r="IF70" s="52"/>
      <c r="IG70" s="52"/>
      <c r="IH70" s="52"/>
      <c r="II70" s="52"/>
      <c r="IJ70" s="52"/>
      <c r="IK70" s="52"/>
      <c r="IL70" s="52"/>
      <c r="IM70" s="52"/>
      <c r="IN70" s="52"/>
      <c r="IO70" s="52"/>
      <c r="IP70" s="52"/>
      <c r="IQ70" s="52"/>
      <c r="IR70" s="52"/>
      <c r="IS70" s="52"/>
      <c r="IT70" s="52"/>
      <c r="IU70" s="52"/>
      <c r="IV70" s="52"/>
      <c r="IW70" s="52"/>
      <c r="IX70" s="52"/>
      <c r="IY70" s="52"/>
      <c r="IZ70" s="52"/>
      <c r="JA70" s="52"/>
      <c r="JB70" s="52"/>
      <c r="JC70" s="52"/>
      <c r="JD70" s="52"/>
      <c r="JE70" s="52"/>
      <c r="JF70" s="52"/>
      <c r="JG70" s="52"/>
      <c r="JH70" s="52"/>
      <c r="JI70" s="52"/>
      <c r="JJ70" s="52"/>
      <c r="JK70" s="52"/>
      <c r="JL70" s="52"/>
      <c r="JM70" s="52"/>
      <c r="JN70" s="52"/>
      <c r="JO70" s="52"/>
      <c r="JP70" s="52"/>
      <c r="JQ70" s="52"/>
      <c r="JR70" s="52"/>
      <c r="JS70" s="52"/>
      <c r="JT70" s="52"/>
      <c r="JU70" s="52"/>
      <c r="JV70" s="52"/>
      <c r="JW70" s="52"/>
      <c r="JX70" s="52"/>
      <c r="JY70" s="52"/>
      <c r="JZ70" s="52"/>
      <c r="KA70" s="52"/>
      <c r="KB70" s="52"/>
      <c r="KC70" s="52"/>
      <c r="KD70" s="52"/>
      <c r="KE70" s="52"/>
      <c r="KF70" s="52"/>
      <c r="KG70" s="52"/>
      <c r="KH70" s="52"/>
      <c r="KI70" s="52"/>
      <c r="KJ70" s="52"/>
      <c r="KK70" s="52"/>
      <c r="KL70" s="52"/>
      <c r="KM70" s="52"/>
      <c r="KN70" s="52"/>
      <c r="KO70" s="52"/>
      <c r="KP70" s="52"/>
      <c r="KQ70" s="52"/>
      <c r="KR70" s="52"/>
      <c r="KS70" s="52"/>
      <c r="KT70" s="52"/>
      <c r="KU70" s="52"/>
      <c r="KV70" s="52"/>
      <c r="KW70" s="52"/>
      <c r="KX70" s="52"/>
      <c r="KY70" s="52"/>
      <c r="KZ70" s="52"/>
      <c r="LA70" s="52"/>
      <c r="LB70" s="52"/>
      <c r="LC70" s="52"/>
      <c r="LD70" s="52"/>
      <c r="LE70" s="52"/>
      <c r="LF70" s="52"/>
      <c r="LG70" s="52"/>
      <c r="LH70" s="52"/>
      <c r="LI70" s="52"/>
      <c r="LJ70" s="52"/>
      <c r="LK70" s="52"/>
      <c r="LL70" s="52"/>
      <c r="LM70" s="52"/>
      <c r="LN70" s="52"/>
      <c r="LO70" s="52"/>
      <c r="LP70" s="52"/>
      <c r="LQ70" s="52"/>
      <c r="LR70" s="52"/>
      <c r="LS70" s="52"/>
      <c r="LT70" s="52"/>
      <c r="LU70" s="52"/>
      <c r="LV70" s="52"/>
      <c r="LW70" s="52"/>
      <c r="LX70" s="52"/>
      <c r="LY70" s="52"/>
      <c r="LZ70" s="52"/>
      <c r="MA70" s="52"/>
      <c r="MB70" s="52"/>
      <c r="MC70" s="52"/>
      <c r="MD70" s="52"/>
      <c r="ME70" s="52"/>
      <c r="MF70" s="52"/>
      <c r="MG70" s="52"/>
      <c r="MH70" s="52"/>
      <c r="MI70" s="52"/>
      <c r="MJ70" s="52"/>
      <c r="MK70" s="52"/>
      <c r="ML70" s="52"/>
      <c r="MM70" s="52"/>
      <c r="MN70" s="52"/>
      <c r="MO70" s="52"/>
      <c r="MP70" s="52"/>
      <c r="MQ70" s="52"/>
      <c r="MR70" s="52"/>
      <c r="MS70" s="52"/>
      <c r="MT70" s="52"/>
      <c r="MU70" s="52"/>
      <c r="MV70" s="52"/>
      <c r="MW70" s="52"/>
      <c r="MX70" s="52"/>
      <c r="MY70" s="52"/>
      <c r="MZ70" s="52"/>
      <c r="NA70" s="52"/>
      <c r="NB70" s="52"/>
      <c r="NC70" s="52"/>
      <c r="ND70" s="52"/>
      <c r="NE70" s="52"/>
      <c r="NF70" s="52"/>
      <c r="NG70" s="52"/>
      <c r="NH70" s="52"/>
      <c r="NI70" s="52"/>
      <c r="NJ70" s="52"/>
      <c r="NK70" s="52"/>
      <c r="NL70" s="52"/>
      <c r="NM70" s="52"/>
      <c r="NN70" s="52"/>
      <c r="NO70" s="52"/>
      <c r="NP70" s="52"/>
      <c r="NQ70" s="52"/>
      <c r="NR70" s="52"/>
      <c r="NS70" s="52"/>
      <c r="NT70" s="52"/>
      <c r="NU70" s="52"/>
      <c r="NV70" s="52"/>
      <c r="NW70" s="52"/>
      <c r="NX70" s="52"/>
      <c r="NY70" s="52"/>
      <c r="NZ70" s="52"/>
      <c r="OA70" s="52"/>
      <c r="OB70" s="52"/>
      <c r="OC70" s="52"/>
      <c r="OD70" s="52"/>
      <c r="OE70" s="52"/>
      <c r="OF70" s="52"/>
      <c r="OG70" s="52"/>
      <c r="OH70" s="52"/>
      <c r="OI70" s="52"/>
      <c r="OJ70" s="52"/>
      <c r="OK70" s="52"/>
      <c r="OL70" s="52"/>
      <c r="OM70" s="52"/>
      <c r="ON70" s="52"/>
      <c r="OO70" s="52"/>
      <c r="OP70" s="52"/>
      <c r="OQ70" s="52"/>
      <c r="OR70" s="52"/>
      <c r="OS70" s="52"/>
      <c r="OT70" s="52"/>
      <c r="OU70" s="52"/>
      <c r="OV70" s="52"/>
      <c r="OW70" s="52"/>
      <c r="OX70" s="52"/>
      <c r="OY70" s="52"/>
      <c r="OZ70" s="52"/>
      <c r="PA70" s="52"/>
      <c r="PB70" s="52"/>
      <c r="PC70" s="52"/>
      <c r="PD70" s="52"/>
      <c r="PE70" s="52"/>
      <c r="PF70" s="52"/>
      <c r="PG70" s="52"/>
      <c r="PH70" s="52"/>
      <c r="PI70" s="52"/>
      <c r="PJ70" s="52"/>
      <c r="PK70" s="52"/>
      <c r="PL70" s="52"/>
      <c r="PM70" s="52"/>
      <c r="PN70" s="52"/>
      <c r="PO70" s="52"/>
      <c r="PP70" s="52"/>
      <c r="PQ70" s="52"/>
      <c r="PR70" s="52"/>
      <c r="PS70" s="52"/>
      <c r="PT70" s="52"/>
      <c r="PU70" s="52"/>
      <c r="PV70" s="52"/>
      <c r="PW70" s="52"/>
      <c r="PX70" s="52"/>
      <c r="PY70" s="52"/>
      <c r="PZ70" s="52"/>
      <c r="QA70" s="52"/>
      <c r="QB70" s="52"/>
      <c r="QC70" s="52"/>
      <c r="QD70" s="52"/>
      <c r="QE70" s="52"/>
      <c r="QF70" s="52"/>
      <c r="QG70" s="52"/>
      <c r="QH70" s="52"/>
      <c r="QI70" s="52"/>
      <c r="QJ70" s="52"/>
      <c r="QK70" s="52"/>
      <c r="QL70" s="52"/>
      <c r="QM70" s="52"/>
      <c r="QN70" s="52"/>
      <c r="QO70" s="52"/>
      <c r="QP70" s="52"/>
    </row>
    <row r="71" spans="3:458" s="51" customFormat="1" x14ac:dyDescent="0.25">
      <c r="C71" s="53"/>
      <c r="D71" s="53"/>
      <c r="E71" s="53"/>
      <c r="F71" s="53"/>
      <c r="G71" s="53"/>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c r="EL71" s="52"/>
      <c r="EM71" s="52"/>
      <c r="EN71" s="52"/>
      <c r="EO71" s="52"/>
      <c r="EP71" s="52"/>
      <c r="EQ71" s="52"/>
      <c r="ER71" s="52"/>
      <c r="ES71" s="52"/>
      <c r="ET71" s="52"/>
      <c r="EU71" s="52"/>
      <c r="EV71" s="52"/>
      <c r="EW71" s="52"/>
      <c r="EX71" s="52"/>
      <c r="EY71" s="52"/>
      <c r="EZ71" s="52"/>
      <c r="FA71" s="52"/>
      <c r="FB71" s="52"/>
      <c r="FC71" s="52"/>
      <c r="FD71" s="52"/>
      <c r="FE71" s="52"/>
      <c r="FF71" s="52"/>
      <c r="FG71" s="52"/>
      <c r="FH71" s="52"/>
      <c r="FI71" s="52"/>
      <c r="FJ71" s="52"/>
      <c r="FK71" s="52"/>
      <c r="FL71" s="52"/>
      <c r="FM71" s="52"/>
      <c r="FN71" s="52"/>
      <c r="FO71" s="52"/>
      <c r="FP71" s="52"/>
      <c r="FQ71" s="52"/>
      <c r="FR71" s="52"/>
      <c r="FS71" s="52"/>
      <c r="FT71" s="52"/>
      <c r="FU71" s="52"/>
      <c r="FV71" s="52"/>
      <c r="FW71" s="52"/>
      <c r="FX71" s="52"/>
      <c r="FY71" s="52"/>
      <c r="FZ71" s="52"/>
      <c r="GA71" s="52"/>
      <c r="GB71" s="52"/>
      <c r="GC71" s="52"/>
      <c r="GD71" s="52"/>
      <c r="GE71" s="52"/>
      <c r="GF71" s="52"/>
      <c r="GG71" s="52"/>
      <c r="GH71" s="52"/>
      <c r="GI71" s="52"/>
      <c r="GJ71" s="52"/>
      <c r="GK71" s="52"/>
      <c r="GL71" s="52"/>
      <c r="GM71" s="52"/>
      <c r="GN71" s="52"/>
      <c r="GO71" s="52"/>
      <c r="GP71" s="52"/>
      <c r="GQ71" s="52"/>
      <c r="GR71" s="52"/>
      <c r="GS71" s="52"/>
      <c r="GT71" s="52"/>
      <c r="GU71" s="52"/>
      <c r="GV71" s="52"/>
      <c r="GW71" s="52"/>
      <c r="GX71" s="52"/>
      <c r="GY71" s="52"/>
      <c r="GZ71" s="52"/>
      <c r="HA71" s="52"/>
      <c r="HB71" s="52"/>
      <c r="HC71" s="52"/>
      <c r="HD71" s="52"/>
      <c r="HE71" s="52"/>
      <c r="HF71" s="52"/>
      <c r="HG71" s="52"/>
      <c r="HH71" s="52"/>
      <c r="HI71" s="52"/>
      <c r="HJ71" s="52"/>
      <c r="HK71" s="52"/>
      <c r="HL71" s="52"/>
      <c r="HM71" s="52"/>
      <c r="HN71" s="52"/>
      <c r="HO71" s="52"/>
      <c r="HP71" s="52"/>
      <c r="HQ71" s="52"/>
      <c r="HR71" s="52"/>
      <c r="HS71" s="52"/>
      <c r="HT71" s="52"/>
      <c r="HU71" s="52"/>
      <c r="HV71" s="52"/>
      <c r="HW71" s="52"/>
      <c r="HX71" s="52"/>
      <c r="HY71" s="52"/>
      <c r="HZ71" s="52"/>
      <c r="IA71" s="52"/>
      <c r="IB71" s="52"/>
      <c r="IC71" s="52"/>
      <c r="ID71" s="52"/>
      <c r="IE71" s="52"/>
      <c r="IF71" s="52"/>
      <c r="IG71" s="52"/>
      <c r="IH71" s="52"/>
      <c r="II71" s="52"/>
      <c r="IJ71" s="52"/>
      <c r="IK71" s="52"/>
      <c r="IL71" s="52"/>
      <c r="IM71" s="52"/>
      <c r="IN71" s="52"/>
      <c r="IO71" s="52"/>
      <c r="IP71" s="52"/>
      <c r="IQ71" s="52"/>
      <c r="IR71" s="52"/>
      <c r="IS71" s="52"/>
      <c r="IT71" s="52"/>
      <c r="IU71" s="52"/>
      <c r="IV71" s="52"/>
      <c r="IW71" s="52"/>
      <c r="IX71" s="52"/>
      <c r="IY71" s="52"/>
      <c r="IZ71" s="52"/>
      <c r="JA71" s="52"/>
      <c r="JB71" s="52"/>
      <c r="JC71" s="52"/>
      <c r="JD71" s="52"/>
      <c r="JE71" s="52"/>
      <c r="JF71" s="52"/>
      <c r="JG71" s="52"/>
      <c r="JH71" s="52"/>
      <c r="JI71" s="52"/>
      <c r="JJ71" s="52"/>
      <c r="JK71" s="52"/>
      <c r="JL71" s="52"/>
      <c r="JM71" s="52"/>
      <c r="JN71" s="52"/>
      <c r="JO71" s="52"/>
      <c r="JP71" s="52"/>
      <c r="JQ71" s="52"/>
      <c r="JR71" s="52"/>
      <c r="JS71" s="52"/>
      <c r="JT71" s="52"/>
      <c r="JU71" s="52"/>
      <c r="JV71" s="52"/>
      <c r="JW71" s="52"/>
      <c r="JX71" s="52"/>
      <c r="JY71" s="52"/>
      <c r="JZ71" s="52"/>
      <c r="KA71" s="52"/>
      <c r="KB71" s="52"/>
      <c r="KC71" s="52"/>
      <c r="KD71" s="52"/>
      <c r="KE71" s="52"/>
      <c r="KF71" s="52"/>
      <c r="KG71" s="52"/>
      <c r="KH71" s="52"/>
      <c r="KI71" s="52"/>
      <c r="KJ71" s="52"/>
      <c r="KK71" s="52"/>
      <c r="KL71" s="52"/>
      <c r="KM71" s="52"/>
      <c r="KN71" s="52"/>
      <c r="KO71" s="52"/>
      <c r="KP71" s="52"/>
      <c r="KQ71" s="52"/>
      <c r="KR71" s="52"/>
      <c r="KS71" s="52"/>
      <c r="KT71" s="52"/>
      <c r="KU71" s="52"/>
      <c r="KV71" s="52"/>
      <c r="KW71" s="52"/>
      <c r="KX71" s="52"/>
      <c r="KY71" s="52"/>
      <c r="KZ71" s="52"/>
      <c r="LA71" s="52"/>
      <c r="LB71" s="52"/>
      <c r="LC71" s="52"/>
      <c r="LD71" s="52"/>
      <c r="LE71" s="52"/>
      <c r="LF71" s="52"/>
      <c r="LG71" s="52"/>
      <c r="LH71" s="52"/>
      <c r="LI71" s="52"/>
      <c r="LJ71" s="52"/>
      <c r="LK71" s="52"/>
      <c r="LL71" s="52"/>
      <c r="LM71" s="52"/>
      <c r="LN71" s="52"/>
      <c r="LO71" s="52"/>
      <c r="LP71" s="52"/>
      <c r="LQ71" s="52"/>
      <c r="LR71" s="52"/>
      <c r="LS71" s="52"/>
      <c r="LT71" s="52"/>
      <c r="LU71" s="52"/>
      <c r="LV71" s="52"/>
      <c r="LW71" s="52"/>
      <c r="LX71" s="52"/>
      <c r="LY71" s="52"/>
      <c r="LZ71" s="52"/>
      <c r="MA71" s="52"/>
      <c r="MB71" s="52"/>
      <c r="MC71" s="52"/>
      <c r="MD71" s="52"/>
      <c r="ME71" s="52"/>
      <c r="MF71" s="52"/>
      <c r="MG71" s="52"/>
      <c r="MH71" s="52"/>
      <c r="MI71" s="52"/>
      <c r="MJ71" s="52"/>
      <c r="MK71" s="52"/>
      <c r="ML71" s="52"/>
      <c r="MM71" s="52"/>
      <c r="MN71" s="52"/>
      <c r="MO71" s="52"/>
      <c r="MP71" s="52"/>
      <c r="MQ71" s="52"/>
      <c r="MR71" s="52"/>
      <c r="MS71" s="52"/>
      <c r="MT71" s="52"/>
      <c r="MU71" s="52"/>
      <c r="MV71" s="52"/>
      <c r="MW71" s="52"/>
      <c r="MX71" s="52"/>
      <c r="MY71" s="52"/>
      <c r="MZ71" s="52"/>
      <c r="NA71" s="52"/>
      <c r="NB71" s="52"/>
      <c r="NC71" s="52"/>
      <c r="ND71" s="52"/>
      <c r="NE71" s="52"/>
      <c r="NF71" s="52"/>
      <c r="NG71" s="52"/>
      <c r="NH71" s="52"/>
      <c r="NI71" s="52"/>
      <c r="NJ71" s="52"/>
      <c r="NK71" s="52"/>
      <c r="NL71" s="52"/>
      <c r="NM71" s="52"/>
      <c r="NN71" s="52"/>
      <c r="NO71" s="52"/>
      <c r="NP71" s="52"/>
      <c r="NQ71" s="52"/>
      <c r="NR71" s="52"/>
      <c r="NS71" s="52"/>
      <c r="NT71" s="52"/>
      <c r="NU71" s="52"/>
      <c r="NV71" s="52"/>
      <c r="NW71" s="52"/>
      <c r="NX71" s="52"/>
      <c r="NY71" s="52"/>
      <c r="NZ71" s="52"/>
      <c r="OA71" s="52"/>
      <c r="OB71" s="52"/>
      <c r="OC71" s="52"/>
      <c r="OD71" s="52"/>
      <c r="OE71" s="52"/>
      <c r="OF71" s="52"/>
      <c r="OG71" s="52"/>
      <c r="OH71" s="52"/>
      <c r="OI71" s="52"/>
      <c r="OJ71" s="52"/>
      <c r="OK71" s="52"/>
      <c r="OL71" s="52"/>
      <c r="OM71" s="52"/>
      <c r="ON71" s="52"/>
      <c r="OO71" s="52"/>
      <c r="OP71" s="52"/>
      <c r="OQ71" s="52"/>
      <c r="OR71" s="52"/>
      <c r="OS71" s="52"/>
      <c r="OT71" s="52"/>
      <c r="OU71" s="52"/>
      <c r="OV71" s="52"/>
      <c r="OW71" s="52"/>
      <c r="OX71" s="52"/>
      <c r="OY71" s="52"/>
      <c r="OZ71" s="52"/>
      <c r="PA71" s="52"/>
      <c r="PB71" s="52"/>
      <c r="PC71" s="52"/>
      <c r="PD71" s="52"/>
      <c r="PE71" s="52"/>
      <c r="PF71" s="52"/>
      <c r="PG71" s="52"/>
      <c r="PH71" s="52"/>
      <c r="PI71" s="52"/>
      <c r="PJ71" s="52"/>
      <c r="PK71" s="52"/>
      <c r="PL71" s="52"/>
      <c r="PM71" s="52"/>
      <c r="PN71" s="52"/>
      <c r="PO71" s="52"/>
      <c r="PP71" s="52"/>
      <c r="PQ71" s="52"/>
      <c r="PR71" s="52"/>
      <c r="PS71" s="52"/>
      <c r="PT71" s="52"/>
      <c r="PU71" s="52"/>
      <c r="PV71" s="52"/>
      <c r="PW71" s="52"/>
      <c r="PX71" s="52"/>
      <c r="PY71" s="52"/>
      <c r="PZ71" s="52"/>
      <c r="QA71" s="52"/>
      <c r="QB71" s="52"/>
      <c r="QC71" s="52"/>
      <c r="QD71" s="52"/>
      <c r="QE71" s="52"/>
      <c r="QF71" s="52"/>
      <c r="QG71" s="52"/>
      <c r="QH71" s="52"/>
      <c r="QI71" s="52"/>
      <c r="QJ71" s="52"/>
      <c r="QK71" s="52"/>
      <c r="QL71" s="52"/>
      <c r="QM71" s="52"/>
      <c r="QN71" s="52"/>
      <c r="QO71" s="52"/>
      <c r="QP71" s="52"/>
    </row>
    <row r="72" spans="3:458" s="51" customFormat="1" x14ac:dyDescent="0.25">
      <c r="C72" s="53"/>
      <c r="D72" s="53"/>
      <c r="E72" s="53"/>
      <c r="F72" s="53"/>
      <c r="G72" s="53"/>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X72" s="52"/>
      <c r="FY72" s="52"/>
      <c r="FZ72" s="52"/>
      <c r="GA72" s="52"/>
      <c r="GB72" s="52"/>
      <c r="GC72" s="52"/>
      <c r="GD72" s="52"/>
      <c r="GE72" s="52"/>
      <c r="GF72" s="52"/>
      <c r="GG72" s="52"/>
      <c r="GH72" s="52"/>
      <c r="GI72" s="52"/>
      <c r="GJ72" s="52"/>
      <c r="GK72" s="52"/>
      <c r="GL72" s="52"/>
      <c r="GM72" s="52"/>
      <c r="GN72" s="52"/>
      <c r="GO72" s="52"/>
      <c r="GP72" s="52"/>
      <c r="GQ72" s="52"/>
      <c r="GR72" s="52"/>
      <c r="GS72" s="52"/>
      <c r="GT72" s="52"/>
      <c r="GU72" s="52"/>
      <c r="GV72" s="52"/>
      <c r="GW72" s="52"/>
      <c r="GX72" s="52"/>
      <c r="GY72" s="52"/>
      <c r="GZ72" s="52"/>
      <c r="HA72" s="52"/>
      <c r="HB72" s="52"/>
      <c r="HC72" s="52"/>
      <c r="HD72" s="52"/>
      <c r="HE72" s="52"/>
      <c r="HF72" s="52"/>
      <c r="HG72" s="52"/>
      <c r="HH72" s="52"/>
      <c r="HI72" s="52"/>
      <c r="HJ72" s="52"/>
      <c r="HK72" s="52"/>
      <c r="HL72" s="52"/>
      <c r="HM72" s="52"/>
      <c r="HN72" s="52"/>
      <c r="HO72" s="52"/>
      <c r="HP72" s="52"/>
      <c r="HQ72" s="52"/>
      <c r="HR72" s="52"/>
      <c r="HS72" s="52"/>
      <c r="HT72" s="52"/>
      <c r="HU72" s="52"/>
      <c r="HV72" s="52"/>
      <c r="HW72" s="52"/>
      <c r="HX72" s="52"/>
      <c r="HY72" s="52"/>
      <c r="HZ72" s="52"/>
      <c r="IA72" s="52"/>
      <c r="IB72" s="52"/>
      <c r="IC72" s="52"/>
      <c r="ID72" s="52"/>
      <c r="IE72" s="52"/>
      <c r="IF72" s="52"/>
      <c r="IG72" s="52"/>
      <c r="IH72" s="52"/>
      <c r="II72" s="52"/>
      <c r="IJ72" s="52"/>
      <c r="IK72" s="52"/>
      <c r="IL72" s="52"/>
      <c r="IM72" s="52"/>
      <c r="IN72" s="52"/>
      <c r="IO72" s="52"/>
      <c r="IP72" s="52"/>
      <c r="IQ72" s="52"/>
      <c r="IR72" s="52"/>
      <c r="IS72" s="52"/>
      <c r="IT72" s="52"/>
      <c r="IU72" s="52"/>
      <c r="IV72" s="52"/>
      <c r="IW72" s="52"/>
      <c r="IX72" s="52"/>
      <c r="IY72" s="52"/>
      <c r="IZ72" s="52"/>
      <c r="JA72" s="52"/>
      <c r="JB72" s="52"/>
      <c r="JC72" s="52"/>
      <c r="JD72" s="52"/>
      <c r="JE72" s="52"/>
      <c r="JF72" s="52"/>
      <c r="JG72" s="52"/>
      <c r="JH72" s="52"/>
      <c r="JI72" s="52"/>
      <c r="JJ72" s="52"/>
      <c r="JK72" s="52"/>
      <c r="JL72" s="52"/>
      <c r="JM72" s="52"/>
      <c r="JN72" s="52"/>
      <c r="JO72" s="52"/>
      <c r="JP72" s="52"/>
      <c r="JQ72" s="52"/>
      <c r="JR72" s="52"/>
      <c r="JS72" s="52"/>
      <c r="JT72" s="52"/>
      <c r="JU72" s="52"/>
      <c r="JV72" s="52"/>
      <c r="JW72" s="52"/>
      <c r="JX72" s="52"/>
      <c r="JY72" s="52"/>
      <c r="JZ72" s="52"/>
      <c r="KA72" s="52"/>
      <c r="KB72" s="52"/>
      <c r="KC72" s="52"/>
      <c r="KD72" s="52"/>
      <c r="KE72" s="52"/>
      <c r="KF72" s="52"/>
      <c r="KG72" s="52"/>
      <c r="KH72" s="52"/>
      <c r="KI72" s="52"/>
      <c r="KJ72" s="52"/>
      <c r="KK72" s="52"/>
      <c r="KL72" s="52"/>
      <c r="KM72" s="52"/>
      <c r="KN72" s="52"/>
      <c r="KO72" s="52"/>
      <c r="KP72" s="52"/>
      <c r="KQ72" s="52"/>
      <c r="KR72" s="52"/>
      <c r="KS72" s="52"/>
      <c r="KT72" s="52"/>
      <c r="KU72" s="52"/>
      <c r="KV72" s="52"/>
      <c r="KW72" s="52"/>
      <c r="KX72" s="52"/>
      <c r="KY72" s="52"/>
      <c r="KZ72" s="52"/>
      <c r="LA72" s="52"/>
      <c r="LB72" s="52"/>
      <c r="LC72" s="52"/>
      <c r="LD72" s="52"/>
      <c r="LE72" s="52"/>
      <c r="LF72" s="52"/>
      <c r="LG72" s="52"/>
      <c r="LH72" s="52"/>
      <c r="LI72" s="52"/>
      <c r="LJ72" s="52"/>
      <c r="LK72" s="52"/>
      <c r="LL72" s="52"/>
      <c r="LM72" s="52"/>
      <c r="LN72" s="52"/>
      <c r="LO72" s="52"/>
      <c r="LP72" s="52"/>
      <c r="LQ72" s="52"/>
      <c r="LR72" s="52"/>
      <c r="LS72" s="52"/>
      <c r="LT72" s="52"/>
      <c r="LU72" s="52"/>
      <c r="LV72" s="52"/>
      <c r="LW72" s="52"/>
      <c r="LX72" s="52"/>
      <c r="LY72" s="52"/>
      <c r="LZ72" s="52"/>
      <c r="MA72" s="52"/>
      <c r="MB72" s="52"/>
      <c r="MC72" s="52"/>
      <c r="MD72" s="52"/>
      <c r="ME72" s="52"/>
      <c r="MF72" s="52"/>
      <c r="MG72" s="52"/>
      <c r="MH72" s="52"/>
      <c r="MI72" s="52"/>
      <c r="MJ72" s="52"/>
      <c r="MK72" s="52"/>
      <c r="ML72" s="52"/>
      <c r="MM72" s="52"/>
      <c r="MN72" s="52"/>
      <c r="MO72" s="52"/>
      <c r="MP72" s="52"/>
      <c r="MQ72" s="52"/>
      <c r="MR72" s="52"/>
      <c r="MS72" s="52"/>
      <c r="MT72" s="52"/>
      <c r="MU72" s="52"/>
      <c r="MV72" s="52"/>
      <c r="MW72" s="52"/>
      <c r="MX72" s="52"/>
      <c r="MY72" s="52"/>
      <c r="MZ72" s="52"/>
      <c r="NA72" s="52"/>
      <c r="NB72" s="52"/>
      <c r="NC72" s="52"/>
      <c r="ND72" s="52"/>
      <c r="NE72" s="52"/>
      <c r="NF72" s="52"/>
      <c r="NG72" s="52"/>
      <c r="NH72" s="52"/>
      <c r="NI72" s="52"/>
      <c r="NJ72" s="52"/>
      <c r="NK72" s="52"/>
      <c r="NL72" s="52"/>
      <c r="NM72" s="52"/>
      <c r="NN72" s="52"/>
      <c r="NO72" s="52"/>
      <c r="NP72" s="52"/>
      <c r="NQ72" s="52"/>
      <c r="NR72" s="52"/>
      <c r="NS72" s="52"/>
      <c r="NT72" s="52"/>
      <c r="NU72" s="52"/>
      <c r="NV72" s="52"/>
      <c r="NW72" s="52"/>
      <c r="NX72" s="52"/>
      <c r="NY72" s="52"/>
      <c r="NZ72" s="52"/>
      <c r="OA72" s="52"/>
      <c r="OB72" s="52"/>
      <c r="OC72" s="52"/>
      <c r="OD72" s="52"/>
      <c r="OE72" s="52"/>
      <c r="OF72" s="52"/>
      <c r="OG72" s="52"/>
      <c r="OH72" s="52"/>
      <c r="OI72" s="52"/>
      <c r="OJ72" s="52"/>
      <c r="OK72" s="52"/>
      <c r="OL72" s="52"/>
      <c r="OM72" s="52"/>
      <c r="ON72" s="52"/>
      <c r="OO72" s="52"/>
      <c r="OP72" s="52"/>
      <c r="OQ72" s="52"/>
      <c r="OR72" s="52"/>
      <c r="OS72" s="52"/>
      <c r="OT72" s="52"/>
      <c r="OU72" s="52"/>
      <c r="OV72" s="52"/>
      <c r="OW72" s="52"/>
      <c r="OX72" s="52"/>
      <c r="OY72" s="52"/>
      <c r="OZ72" s="52"/>
      <c r="PA72" s="52"/>
      <c r="PB72" s="52"/>
      <c r="PC72" s="52"/>
      <c r="PD72" s="52"/>
      <c r="PE72" s="52"/>
      <c r="PF72" s="52"/>
      <c r="PG72" s="52"/>
      <c r="PH72" s="52"/>
      <c r="PI72" s="52"/>
      <c r="PJ72" s="52"/>
      <c r="PK72" s="52"/>
      <c r="PL72" s="52"/>
      <c r="PM72" s="52"/>
      <c r="PN72" s="52"/>
      <c r="PO72" s="52"/>
      <c r="PP72" s="52"/>
      <c r="PQ72" s="52"/>
      <c r="PR72" s="52"/>
      <c r="PS72" s="52"/>
      <c r="PT72" s="52"/>
      <c r="PU72" s="52"/>
      <c r="PV72" s="52"/>
      <c r="PW72" s="52"/>
      <c r="PX72" s="52"/>
      <c r="PY72" s="52"/>
      <c r="PZ72" s="52"/>
      <c r="QA72" s="52"/>
      <c r="QB72" s="52"/>
      <c r="QC72" s="52"/>
      <c r="QD72" s="52"/>
      <c r="QE72" s="52"/>
      <c r="QF72" s="52"/>
      <c r="QG72" s="52"/>
      <c r="QH72" s="52"/>
      <c r="QI72" s="52"/>
      <c r="QJ72" s="52"/>
      <c r="QK72" s="52"/>
      <c r="QL72" s="52"/>
      <c r="QM72" s="52"/>
      <c r="QN72" s="52"/>
      <c r="QO72" s="52"/>
      <c r="QP72" s="52"/>
    </row>
    <row r="73" spans="3:458" s="51" customFormat="1" x14ac:dyDescent="0.25">
      <c r="C73" s="53"/>
      <c r="D73" s="53"/>
      <c r="E73" s="53"/>
      <c r="F73" s="53"/>
      <c r="G73" s="53"/>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2"/>
      <c r="FS73" s="52"/>
      <c r="FT73" s="52"/>
      <c r="FU73" s="52"/>
      <c r="FV73" s="52"/>
      <c r="FW73" s="52"/>
      <c r="FX73" s="52"/>
      <c r="FY73" s="52"/>
      <c r="FZ73" s="52"/>
      <c r="GA73" s="52"/>
      <c r="GB73" s="52"/>
      <c r="GC73" s="52"/>
      <c r="GD73" s="52"/>
      <c r="GE73" s="52"/>
      <c r="GF73" s="52"/>
      <c r="GG73" s="52"/>
      <c r="GH73" s="52"/>
      <c r="GI73" s="52"/>
      <c r="GJ73" s="52"/>
      <c r="GK73" s="52"/>
      <c r="GL73" s="52"/>
      <c r="GM73" s="52"/>
      <c r="GN73" s="52"/>
      <c r="GO73" s="52"/>
      <c r="GP73" s="52"/>
      <c r="GQ73" s="52"/>
      <c r="GR73" s="52"/>
      <c r="GS73" s="52"/>
      <c r="GT73" s="52"/>
      <c r="GU73" s="52"/>
      <c r="GV73" s="52"/>
      <c r="GW73" s="52"/>
      <c r="GX73" s="52"/>
      <c r="GY73" s="52"/>
      <c r="GZ73" s="52"/>
      <c r="HA73" s="52"/>
      <c r="HB73" s="52"/>
      <c r="HC73" s="52"/>
      <c r="HD73" s="52"/>
      <c r="HE73" s="52"/>
      <c r="HF73" s="52"/>
      <c r="HG73" s="52"/>
      <c r="HH73" s="52"/>
      <c r="HI73" s="52"/>
      <c r="HJ73" s="52"/>
      <c r="HK73" s="52"/>
      <c r="HL73" s="52"/>
      <c r="HM73" s="52"/>
      <c r="HN73" s="52"/>
      <c r="HO73" s="52"/>
      <c r="HP73" s="52"/>
      <c r="HQ73" s="52"/>
      <c r="HR73" s="52"/>
      <c r="HS73" s="52"/>
      <c r="HT73" s="52"/>
      <c r="HU73" s="52"/>
      <c r="HV73" s="52"/>
      <c r="HW73" s="52"/>
      <c r="HX73" s="52"/>
      <c r="HY73" s="52"/>
      <c r="HZ73" s="52"/>
      <c r="IA73" s="52"/>
      <c r="IB73" s="52"/>
      <c r="IC73" s="52"/>
      <c r="ID73" s="52"/>
      <c r="IE73" s="52"/>
      <c r="IF73" s="52"/>
      <c r="IG73" s="52"/>
      <c r="IH73" s="52"/>
      <c r="II73" s="52"/>
      <c r="IJ73" s="52"/>
      <c r="IK73" s="52"/>
      <c r="IL73" s="52"/>
      <c r="IM73" s="52"/>
      <c r="IN73" s="52"/>
      <c r="IO73" s="52"/>
      <c r="IP73" s="52"/>
      <c r="IQ73" s="52"/>
      <c r="IR73" s="52"/>
      <c r="IS73" s="52"/>
      <c r="IT73" s="52"/>
      <c r="IU73" s="52"/>
      <c r="IV73" s="52"/>
      <c r="IW73" s="52"/>
      <c r="IX73" s="52"/>
      <c r="IY73" s="52"/>
      <c r="IZ73" s="52"/>
      <c r="JA73" s="52"/>
      <c r="JB73" s="52"/>
      <c r="JC73" s="52"/>
      <c r="JD73" s="52"/>
      <c r="JE73" s="52"/>
      <c r="JF73" s="52"/>
      <c r="JG73" s="52"/>
      <c r="JH73" s="52"/>
      <c r="JI73" s="52"/>
      <c r="JJ73" s="52"/>
      <c r="JK73" s="52"/>
      <c r="JL73" s="52"/>
      <c r="JM73" s="52"/>
      <c r="JN73" s="52"/>
      <c r="JO73" s="52"/>
      <c r="JP73" s="52"/>
      <c r="JQ73" s="52"/>
      <c r="JR73" s="52"/>
      <c r="JS73" s="52"/>
      <c r="JT73" s="52"/>
      <c r="JU73" s="52"/>
      <c r="JV73" s="52"/>
      <c r="JW73" s="52"/>
      <c r="JX73" s="52"/>
      <c r="JY73" s="52"/>
      <c r="JZ73" s="52"/>
      <c r="KA73" s="52"/>
      <c r="KB73" s="52"/>
      <c r="KC73" s="52"/>
      <c r="KD73" s="52"/>
      <c r="KE73" s="52"/>
      <c r="KF73" s="52"/>
      <c r="KG73" s="52"/>
      <c r="KH73" s="52"/>
      <c r="KI73" s="52"/>
      <c r="KJ73" s="52"/>
      <c r="KK73" s="52"/>
      <c r="KL73" s="52"/>
      <c r="KM73" s="52"/>
      <c r="KN73" s="52"/>
      <c r="KO73" s="52"/>
      <c r="KP73" s="52"/>
      <c r="KQ73" s="52"/>
      <c r="KR73" s="52"/>
      <c r="KS73" s="52"/>
      <c r="KT73" s="52"/>
      <c r="KU73" s="52"/>
      <c r="KV73" s="52"/>
      <c r="KW73" s="52"/>
      <c r="KX73" s="52"/>
      <c r="KY73" s="52"/>
      <c r="KZ73" s="52"/>
      <c r="LA73" s="52"/>
      <c r="LB73" s="52"/>
      <c r="LC73" s="52"/>
      <c r="LD73" s="52"/>
      <c r="LE73" s="52"/>
      <c r="LF73" s="52"/>
      <c r="LG73" s="52"/>
      <c r="LH73" s="52"/>
      <c r="LI73" s="52"/>
      <c r="LJ73" s="52"/>
      <c r="LK73" s="52"/>
      <c r="LL73" s="52"/>
      <c r="LM73" s="52"/>
      <c r="LN73" s="52"/>
      <c r="LO73" s="52"/>
      <c r="LP73" s="52"/>
      <c r="LQ73" s="52"/>
      <c r="LR73" s="52"/>
      <c r="LS73" s="52"/>
      <c r="LT73" s="52"/>
      <c r="LU73" s="52"/>
      <c r="LV73" s="52"/>
      <c r="LW73" s="52"/>
      <c r="LX73" s="52"/>
      <c r="LY73" s="52"/>
      <c r="LZ73" s="52"/>
      <c r="MA73" s="52"/>
      <c r="MB73" s="52"/>
      <c r="MC73" s="52"/>
      <c r="MD73" s="52"/>
      <c r="ME73" s="52"/>
      <c r="MF73" s="52"/>
      <c r="MG73" s="52"/>
      <c r="MH73" s="52"/>
      <c r="MI73" s="52"/>
      <c r="MJ73" s="52"/>
      <c r="MK73" s="52"/>
      <c r="ML73" s="52"/>
      <c r="MM73" s="52"/>
      <c r="MN73" s="52"/>
      <c r="MO73" s="52"/>
      <c r="MP73" s="52"/>
      <c r="MQ73" s="52"/>
      <c r="MR73" s="52"/>
      <c r="MS73" s="52"/>
      <c r="MT73" s="52"/>
      <c r="MU73" s="52"/>
      <c r="MV73" s="52"/>
      <c r="MW73" s="52"/>
      <c r="MX73" s="52"/>
      <c r="MY73" s="52"/>
      <c r="MZ73" s="52"/>
      <c r="NA73" s="52"/>
      <c r="NB73" s="52"/>
      <c r="NC73" s="52"/>
      <c r="ND73" s="52"/>
      <c r="NE73" s="52"/>
      <c r="NF73" s="52"/>
      <c r="NG73" s="52"/>
      <c r="NH73" s="52"/>
      <c r="NI73" s="52"/>
      <c r="NJ73" s="52"/>
      <c r="NK73" s="52"/>
      <c r="NL73" s="52"/>
      <c r="NM73" s="52"/>
      <c r="NN73" s="52"/>
      <c r="NO73" s="52"/>
      <c r="NP73" s="52"/>
      <c r="NQ73" s="52"/>
      <c r="NR73" s="52"/>
      <c r="NS73" s="52"/>
      <c r="NT73" s="52"/>
      <c r="NU73" s="52"/>
      <c r="NV73" s="52"/>
      <c r="NW73" s="52"/>
      <c r="NX73" s="52"/>
      <c r="NY73" s="52"/>
      <c r="NZ73" s="52"/>
      <c r="OA73" s="52"/>
      <c r="OB73" s="52"/>
      <c r="OC73" s="52"/>
      <c r="OD73" s="52"/>
      <c r="OE73" s="52"/>
      <c r="OF73" s="52"/>
      <c r="OG73" s="52"/>
      <c r="OH73" s="52"/>
      <c r="OI73" s="52"/>
      <c r="OJ73" s="52"/>
      <c r="OK73" s="52"/>
      <c r="OL73" s="52"/>
      <c r="OM73" s="52"/>
      <c r="ON73" s="52"/>
      <c r="OO73" s="52"/>
      <c r="OP73" s="52"/>
      <c r="OQ73" s="52"/>
      <c r="OR73" s="52"/>
      <c r="OS73" s="52"/>
      <c r="OT73" s="52"/>
      <c r="OU73" s="52"/>
      <c r="OV73" s="52"/>
      <c r="OW73" s="52"/>
      <c r="OX73" s="52"/>
      <c r="OY73" s="52"/>
      <c r="OZ73" s="52"/>
      <c r="PA73" s="52"/>
      <c r="PB73" s="52"/>
      <c r="PC73" s="52"/>
      <c r="PD73" s="52"/>
      <c r="PE73" s="52"/>
      <c r="PF73" s="52"/>
      <c r="PG73" s="52"/>
      <c r="PH73" s="52"/>
      <c r="PI73" s="52"/>
      <c r="PJ73" s="52"/>
      <c r="PK73" s="52"/>
      <c r="PL73" s="52"/>
      <c r="PM73" s="52"/>
      <c r="PN73" s="52"/>
      <c r="PO73" s="52"/>
      <c r="PP73" s="52"/>
      <c r="PQ73" s="52"/>
      <c r="PR73" s="52"/>
      <c r="PS73" s="52"/>
      <c r="PT73" s="52"/>
      <c r="PU73" s="52"/>
      <c r="PV73" s="52"/>
      <c r="PW73" s="52"/>
      <c r="PX73" s="52"/>
      <c r="PY73" s="52"/>
      <c r="PZ73" s="52"/>
      <c r="QA73" s="52"/>
      <c r="QB73" s="52"/>
      <c r="QC73" s="52"/>
      <c r="QD73" s="52"/>
      <c r="QE73" s="52"/>
      <c r="QF73" s="52"/>
      <c r="QG73" s="52"/>
      <c r="QH73" s="52"/>
      <c r="QI73" s="52"/>
      <c r="QJ73" s="52"/>
      <c r="QK73" s="52"/>
      <c r="QL73" s="52"/>
      <c r="QM73" s="52"/>
      <c r="QN73" s="52"/>
      <c r="QO73" s="52"/>
      <c r="QP73" s="52"/>
    </row>
    <row r="74" spans="3:458" s="51" customFormat="1" x14ac:dyDescent="0.25">
      <c r="C74" s="53"/>
      <c r="D74" s="53"/>
      <c r="E74" s="53"/>
      <c r="F74" s="53"/>
      <c r="G74" s="53"/>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c r="IG74" s="52"/>
      <c r="IH74" s="52"/>
      <c r="II74" s="52"/>
      <c r="IJ74" s="52"/>
      <c r="IK74" s="52"/>
      <c r="IL74" s="52"/>
      <c r="IM74" s="52"/>
      <c r="IN74" s="52"/>
      <c r="IO74" s="52"/>
      <c r="IP74" s="52"/>
      <c r="IQ74" s="52"/>
      <c r="IR74" s="52"/>
      <c r="IS74" s="52"/>
      <c r="IT74" s="52"/>
      <c r="IU74" s="52"/>
      <c r="IV74" s="52"/>
      <c r="IW74" s="52"/>
      <c r="IX74" s="52"/>
      <c r="IY74" s="52"/>
      <c r="IZ74" s="52"/>
      <c r="JA74" s="52"/>
      <c r="JB74" s="52"/>
      <c r="JC74" s="52"/>
      <c r="JD74" s="52"/>
      <c r="JE74" s="52"/>
      <c r="JF74" s="52"/>
      <c r="JG74" s="52"/>
      <c r="JH74" s="52"/>
      <c r="JI74" s="52"/>
      <c r="JJ74" s="52"/>
      <c r="JK74" s="52"/>
      <c r="JL74" s="52"/>
      <c r="JM74" s="52"/>
      <c r="JN74" s="52"/>
      <c r="JO74" s="52"/>
      <c r="JP74" s="52"/>
      <c r="JQ74" s="52"/>
      <c r="JR74" s="52"/>
      <c r="JS74" s="52"/>
      <c r="JT74" s="52"/>
      <c r="JU74" s="52"/>
      <c r="JV74" s="52"/>
      <c r="JW74" s="52"/>
      <c r="JX74" s="52"/>
      <c r="JY74" s="52"/>
      <c r="JZ74" s="52"/>
      <c r="KA74" s="52"/>
      <c r="KB74" s="52"/>
      <c r="KC74" s="52"/>
      <c r="KD74" s="52"/>
      <c r="KE74" s="52"/>
      <c r="KF74" s="52"/>
      <c r="KG74" s="52"/>
      <c r="KH74" s="52"/>
      <c r="KI74" s="52"/>
      <c r="KJ74" s="52"/>
      <c r="KK74" s="52"/>
      <c r="KL74" s="52"/>
      <c r="KM74" s="52"/>
      <c r="KN74" s="52"/>
      <c r="KO74" s="52"/>
      <c r="KP74" s="52"/>
      <c r="KQ74" s="52"/>
      <c r="KR74" s="52"/>
      <c r="KS74" s="52"/>
      <c r="KT74" s="52"/>
      <c r="KU74" s="52"/>
      <c r="KV74" s="52"/>
      <c r="KW74" s="52"/>
      <c r="KX74" s="52"/>
      <c r="KY74" s="52"/>
      <c r="KZ74" s="52"/>
      <c r="LA74" s="52"/>
      <c r="LB74" s="52"/>
      <c r="LC74" s="52"/>
      <c r="LD74" s="52"/>
      <c r="LE74" s="52"/>
      <c r="LF74" s="52"/>
      <c r="LG74" s="52"/>
      <c r="LH74" s="52"/>
      <c r="LI74" s="52"/>
      <c r="LJ74" s="52"/>
      <c r="LK74" s="52"/>
      <c r="LL74" s="52"/>
      <c r="LM74" s="52"/>
      <c r="LN74" s="52"/>
      <c r="LO74" s="52"/>
      <c r="LP74" s="52"/>
      <c r="LQ74" s="52"/>
      <c r="LR74" s="52"/>
      <c r="LS74" s="52"/>
      <c r="LT74" s="52"/>
      <c r="LU74" s="52"/>
      <c r="LV74" s="52"/>
      <c r="LW74" s="52"/>
      <c r="LX74" s="52"/>
      <c r="LY74" s="52"/>
      <c r="LZ74" s="52"/>
      <c r="MA74" s="52"/>
      <c r="MB74" s="52"/>
      <c r="MC74" s="52"/>
      <c r="MD74" s="52"/>
      <c r="ME74" s="52"/>
      <c r="MF74" s="52"/>
      <c r="MG74" s="52"/>
      <c r="MH74" s="52"/>
      <c r="MI74" s="52"/>
      <c r="MJ74" s="52"/>
      <c r="MK74" s="52"/>
      <c r="ML74" s="52"/>
      <c r="MM74" s="52"/>
      <c r="MN74" s="52"/>
      <c r="MO74" s="52"/>
      <c r="MP74" s="52"/>
      <c r="MQ74" s="52"/>
      <c r="MR74" s="52"/>
      <c r="MS74" s="52"/>
      <c r="MT74" s="52"/>
      <c r="MU74" s="52"/>
      <c r="MV74" s="52"/>
      <c r="MW74" s="52"/>
      <c r="MX74" s="52"/>
      <c r="MY74" s="52"/>
      <c r="MZ74" s="52"/>
      <c r="NA74" s="52"/>
      <c r="NB74" s="52"/>
      <c r="NC74" s="52"/>
      <c r="ND74" s="52"/>
      <c r="NE74" s="52"/>
      <c r="NF74" s="52"/>
      <c r="NG74" s="52"/>
      <c r="NH74" s="52"/>
      <c r="NI74" s="52"/>
      <c r="NJ74" s="52"/>
      <c r="NK74" s="52"/>
      <c r="NL74" s="52"/>
      <c r="NM74" s="52"/>
      <c r="NN74" s="52"/>
      <c r="NO74" s="52"/>
      <c r="NP74" s="52"/>
      <c r="NQ74" s="52"/>
      <c r="NR74" s="52"/>
      <c r="NS74" s="52"/>
      <c r="NT74" s="52"/>
      <c r="NU74" s="52"/>
      <c r="NV74" s="52"/>
      <c r="NW74" s="52"/>
      <c r="NX74" s="52"/>
      <c r="NY74" s="52"/>
      <c r="NZ74" s="52"/>
      <c r="OA74" s="52"/>
      <c r="OB74" s="52"/>
      <c r="OC74" s="52"/>
      <c r="OD74" s="52"/>
      <c r="OE74" s="52"/>
      <c r="OF74" s="52"/>
      <c r="OG74" s="52"/>
      <c r="OH74" s="52"/>
      <c r="OI74" s="52"/>
      <c r="OJ74" s="52"/>
      <c r="OK74" s="52"/>
      <c r="OL74" s="52"/>
      <c r="OM74" s="52"/>
      <c r="ON74" s="52"/>
      <c r="OO74" s="52"/>
      <c r="OP74" s="52"/>
      <c r="OQ74" s="52"/>
      <c r="OR74" s="52"/>
      <c r="OS74" s="52"/>
      <c r="OT74" s="52"/>
      <c r="OU74" s="52"/>
      <c r="OV74" s="52"/>
      <c r="OW74" s="52"/>
      <c r="OX74" s="52"/>
      <c r="OY74" s="52"/>
      <c r="OZ74" s="52"/>
      <c r="PA74" s="52"/>
      <c r="PB74" s="52"/>
      <c r="PC74" s="52"/>
      <c r="PD74" s="52"/>
      <c r="PE74" s="52"/>
      <c r="PF74" s="52"/>
      <c r="PG74" s="52"/>
      <c r="PH74" s="52"/>
      <c r="PI74" s="52"/>
      <c r="PJ74" s="52"/>
      <c r="PK74" s="52"/>
      <c r="PL74" s="52"/>
      <c r="PM74" s="52"/>
      <c r="PN74" s="52"/>
      <c r="PO74" s="52"/>
      <c r="PP74" s="52"/>
      <c r="PQ74" s="52"/>
      <c r="PR74" s="52"/>
      <c r="PS74" s="52"/>
      <c r="PT74" s="52"/>
      <c r="PU74" s="52"/>
      <c r="PV74" s="52"/>
      <c r="PW74" s="52"/>
      <c r="PX74" s="52"/>
      <c r="PY74" s="52"/>
      <c r="PZ74" s="52"/>
      <c r="QA74" s="52"/>
      <c r="QB74" s="52"/>
      <c r="QC74" s="52"/>
      <c r="QD74" s="52"/>
      <c r="QE74" s="52"/>
      <c r="QF74" s="52"/>
      <c r="QG74" s="52"/>
      <c r="QH74" s="52"/>
      <c r="QI74" s="52"/>
      <c r="QJ74" s="52"/>
      <c r="QK74" s="52"/>
      <c r="QL74" s="52"/>
      <c r="QM74" s="52"/>
      <c r="QN74" s="52"/>
      <c r="QO74" s="52"/>
      <c r="QP74" s="52"/>
    </row>
    <row r="75" spans="3:458" s="51" customFormat="1" x14ac:dyDescent="0.25">
      <c r="C75" s="53"/>
      <c r="D75" s="53"/>
      <c r="E75" s="53"/>
      <c r="F75" s="53"/>
      <c r="G75" s="53"/>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c r="IT75" s="52"/>
      <c r="IU75" s="52"/>
      <c r="IV75" s="52"/>
      <c r="IW75" s="52"/>
      <c r="IX75" s="52"/>
      <c r="IY75" s="52"/>
      <c r="IZ75" s="52"/>
      <c r="JA75" s="52"/>
      <c r="JB75" s="52"/>
      <c r="JC75" s="52"/>
      <c r="JD75" s="52"/>
      <c r="JE75" s="52"/>
      <c r="JF75" s="52"/>
      <c r="JG75" s="52"/>
      <c r="JH75" s="52"/>
      <c r="JI75" s="52"/>
      <c r="JJ75" s="52"/>
      <c r="JK75" s="52"/>
      <c r="JL75" s="52"/>
      <c r="JM75" s="52"/>
      <c r="JN75" s="52"/>
      <c r="JO75" s="52"/>
      <c r="JP75" s="52"/>
      <c r="JQ75" s="52"/>
      <c r="JR75" s="52"/>
      <c r="JS75" s="52"/>
      <c r="JT75" s="52"/>
      <c r="JU75" s="52"/>
      <c r="JV75" s="52"/>
      <c r="JW75" s="52"/>
      <c r="JX75" s="52"/>
      <c r="JY75" s="52"/>
      <c r="JZ75" s="52"/>
      <c r="KA75" s="52"/>
      <c r="KB75" s="52"/>
      <c r="KC75" s="52"/>
      <c r="KD75" s="52"/>
      <c r="KE75" s="52"/>
      <c r="KF75" s="52"/>
      <c r="KG75" s="52"/>
      <c r="KH75" s="52"/>
      <c r="KI75" s="52"/>
      <c r="KJ75" s="52"/>
      <c r="KK75" s="52"/>
      <c r="KL75" s="52"/>
      <c r="KM75" s="52"/>
      <c r="KN75" s="52"/>
      <c r="KO75" s="52"/>
      <c r="KP75" s="52"/>
      <c r="KQ75" s="52"/>
      <c r="KR75" s="52"/>
      <c r="KS75" s="52"/>
      <c r="KT75" s="52"/>
      <c r="KU75" s="52"/>
      <c r="KV75" s="52"/>
      <c r="KW75" s="52"/>
      <c r="KX75" s="52"/>
      <c r="KY75" s="52"/>
      <c r="KZ75" s="52"/>
      <c r="LA75" s="52"/>
      <c r="LB75" s="52"/>
      <c r="LC75" s="52"/>
      <c r="LD75" s="52"/>
      <c r="LE75" s="52"/>
      <c r="LF75" s="52"/>
      <c r="LG75" s="52"/>
      <c r="LH75" s="52"/>
      <c r="LI75" s="52"/>
      <c r="LJ75" s="52"/>
      <c r="LK75" s="52"/>
      <c r="LL75" s="52"/>
      <c r="LM75" s="52"/>
      <c r="LN75" s="52"/>
      <c r="LO75" s="52"/>
      <c r="LP75" s="52"/>
      <c r="LQ75" s="52"/>
      <c r="LR75" s="52"/>
      <c r="LS75" s="52"/>
      <c r="LT75" s="52"/>
      <c r="LU75" s="52"/>
      <c r="LV75" s="52"/>
      <c r="LW75" s="52"/>
      <c r="LX75" s="52"/>
      <c r="LY75" s="52"/>
      <c r="LZ75" s="52"/>
      <c r="MA75" s="52"/>
      <c r="MB75" s="52"/>
      <c r="MC75" s="52"/>
      <c r="MD75" s="52"/>
      <c r="ME75" s="52"/>
      <c r="MF75" s="52"/>
      <c r="MG75" s="52"/>
      <c r="MH75" s="52"/>
      <c r="MI75" s="52"/>
      <c r="MJ75" s="52"/>
      <c r="MK75" s="52"/>
      <c r="ML75" s="52"/>
      <c r="MM75" s="52"/>
      <c r="MN75" s="52"/>
      <c r="MO75" s="52"/>
      <c r="MP75" s="52"/>
      <c r="MQ75" s="52"/>
      <c r="MR75" s="52"/>
      <c r="MS75" s="52"/>
      <c r="MT75" s="52"/>
      <c r="MU75" s="52"/>
      <c r="MV75" s="52"/>
      <c r="MW75" s="52"/>
      <c r="MX75" s="52"/>
      <c r="MY75" s="52"/>
      <c r="MZ75" s="52"/>
      <c r="NA75" s="52"/>
      <c r="NB75" s="52"/>
      <c r="NC75" s="52"/>
      <c r="ND75" s="52"/>
      <c r="NE75" s="52"/>
      <c r="NF75" s="52"/>
      <c r="NG75" s="52"/>
      <c r="NH75" s="52"/>
      <c r="NI75" s="52"/>
      <c r="NJ75" s="52"/>
      <c r="NK75" s="52"/>
      <c r="NL75" s="52"/>
      <c r="NM75" s="52"/>
      <c r="NN75" s="52"/>
      <c r="NO75" s="52"/>
      <c r="NP75" s="52"/>
      <c r="NQ75" s="52"/>
      <c r="NR75" s="52"/>
      <c r="NS75" s="52"/>
      <c r="NT75" s="52"/>
      <c r="NU75" s="52"/>
      <c r="NV75" s="52"/>
      <c r="NW75" s="52"/>
      <c r="NX75" s="52"/>
      <c r="NY75" s="52"/>
      <c r="NZ75" s="52"/>
      <c r="OA75" s="52"/>
      <c r="OB75" s="52"/>
      <c r="OC75" s="52"/>
      <c r="OD75" s="52"/>
      <c r="OE75" s="52"/>
      <c r="OF75" s="52"/>
      <c r="OG75" s="52"/>
      <c r="OH75" s="52"/>
      <c r="OI75" s="52"/>
      <c r="OJ75" s="52"/>
      <c r="OK75" s="52"/>
      <c r="OL75" s="52"/>
      <c r="OM75" s="52"/>
      <c r="ON75" s="52"/>
      <c r="OO75" s="52"/>
      <c r="OP75" s="52"/>
      <c r="OQ75" s="52"/>
      <c r="OR75" s="52"/>
      <c r="OS75" s="52"/>
      <c r="OT75" s="52"/>
      <c r="OU75" s="52"/>
      <c r="OV75" s="52"/>
      <c r="OW75" s="52"/>
      <c r="OX75" s="52"/>
      <c r="OY75" s="52"/>
      <c r="OZ75" s="52"/>
      <c r="PA75" s="52"/>
      <c r="PB75" s="52"/>
      <c r="PC75" s="52"/>
      <c r="PD75" s="52"/>
      <c r="PE75" s="52"/>
      <c r="PF75" s="52"/>
      <c r="PG75" s="52"/>
      <c r="PH75" s="52"/>
      <c r="PI75" s="52"/>
      <c r="PJ75" s="52"/>
      <c r="PK75" s="52"/>
      <c r="PL75" s="52"/>
      <c r="PM75" s="52"/>
      <c r="PN75" s="52"/>
      <c r="PO75" s="52"/>
      <c r="PP75" s="52"/>
      <c r="PQ75" s="52"/>
      <c r="PR75" s="52"/>
      <c r="PS75" s="52"/>
      <c r="PT75" s="52"/>
      <c r="PU75" s="52"/>
      <c r="PV75" s="52"/>
      <c r="PW75" s="52"/>
      <c r="PX75" s="52"/>
      <c r="PY75" s="52"/>
      <c r="PZ75" s="52"/>
      <c r="QA75" s="52"/>
      <c r="QB75" s="52"/>
      <c r="QC75" s="52"/>
      <c r="QD75" s="52"/>
      <c r="QE75" s="52"/>
      <c r="QF75" s="52"/>
      <c r="QG75" s="52"/>
      <c r="QH75" s="52"/>
      <c r="QI75" s="52"/>
      <c r="QJ75" s="52"/>
      <c r="QK75" s="52"/>
      <c r="QL75" s="52"/>
      <c r="QM75" s="52"/>
      <c r="QN75" s="52"/>
      <c r="QO75" s="52"/>
      <c r="QP75" s="52"/>
    </row>
    <row r="76" spans="3:458" s="51" customFormat="1" x14ac:dyDescent="0.25">
      <c r="C76" s="53"/>
      <c r="D76" s="53"/>
      <c r="E76" s="53"/>
      <c r="F76" s="53"/>
      <c r="G76" s="53"/>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c r="IT76" s="52"/>
      <c r="IU76" s="52"/>
      <c r="IV76" s="52"/>
      <c r="IW76" s="52"/>
      <c r="IX76" s="52"/>
      <c r="IY76" s="52"/>
      <c r="IZ76" s="52"/>
      <c r="JA76" s="52"/>
      <c r="JB76" s="52"/>
      <c r="JC76" s="52"/>
      <c r="JD76" s="52"/>
      <c r="JE76" s="52"/>
      <c r="JF76" s="52"/>
      <c r="JG76" s="52"/>
      <c r="JH76" s="52"/>
      <c r="JI76" s="52"/>
      <c r="JJ76" s="52"/>
      <c r="JK76" s="52"/>
      <c r="JL76" s="52"/>
      <c r="JM76" s="52"/>
      <c r="JN76" s="52"/>
      <c r="JO76" s="52"/>
      <c r="JP76" s="52"/>
      <c r="JQ76" s="52"/>
      <c r="JR76" s="52"/>
      <c r="JS76" s="52"/>
      <c r="JT76" s="52"/>
      <c r="JU76" s="52"/>
      <c r="JV76" s="52"/>
      <c r="JW76" s="52"/>
      <c r="JX76" s="52"/>
      <c r="JY76" s="52"/>
      <c r="JZ76" s="52"/>
      <c r="KA76" s="52"/>
      <c r="KB76" s="52"/>
      <c r="KC76" s="52"/>
      <c r="KD76" s="52"/>
      <c r="KE76" s="52"/>
      <c r="KF76" s="52"/>
      <c r="KG76" s="52"/>
      <c r="KH76" s="52"/>
      <c r="KI76" s="52"/>
      <c r="KJ76" s="52"/>
      <c r="KK76" s="52"/>
      <c r="KL76" s="52"/>
      <c r="KM76" s="52"/>
      <c r="KN76" s="52"/>
      <c r="KO76" s="52"/>
      <c r="KP76" s="52"/>
      <c r="KQ76" s="52"/>
      <c r="KR76" s="52"/>
      <c r="KS76" s="52"/>
      <c r="KT76" s="52"/>
      <c r="KU76" s="52"/>
      <c r="KV76" s="52"/>
      <c r="KW76" s="52"/>
      <c r="KX76" s="52"/>
      <c r="KY76" s="52"/>
      <c r="KZ76" s="52"/>
      <c r="LA76" s="52"/>
      <c r="LB76" s="52"/>
      <c r="LC76" s="52"/>
      <c r="LD76" s="52"/>
      <c r="LE76" s="52"/>
      <c r="LF76" s="52"/>
      <c r="LG76" s="52"/>
      <c r="LH76" s="52"/>
      <c r="LI76" s="52"/>
      <c r="LJ76" s="52"/>
      <c r="LK76" s="52"/>
      <c r="LL76" s="52"/>
      <c r="LM76" s="52"/>
      <c r="LN76" s="52"/>
      <c r="LO76" s="52"/>
      <c r="LP76" s="52"/>
      <c r="LQ76" s="52"/>
      <c r="LR76" s="52"/>
      <c r="LS76" s="52"/>
      <c r="LT76" s="52"/>
      <c r="LU76" s="52"/>
      <c r="LV76" s="52"/>
      <c r="LW76" s="52"/>
      <c r="LX76" s="52"/>
      <c r="LY76" s="52"/>
      <c r="LZ76" s="52"/>
      <c r="MA76" s="52"/>
      <c r="MB76" s="52"/>
      <c r="MC76" s="52"/>
      <c r="MD76" s="52"/>
      <c r="ME76" s="52"/>
      <c r="MF76" s="52"/>
      <c r="MG76" s="52"/>
      <c r="MH76" s="52"/>
      <c r="MI76" s="52"/>
      <c r="MJ76" s="52"/>
      <c r="MK76" s="52"/>
      <c r="ML76" s="52"/>
      <c r="MM76" s="52"/>
      <c r="MN76" s="52"/>
      <c r="MO76" s="52"/>
      <c r="MP76" s="52"/>
      <c r="MQ76" s="52"/>
      <c r="MR76" s="52"/>
      <c r="MS76" s="52"/>
      <c r="MT76" s="52"/>
      <c r="MU76" s="52"/>
      <c r="MV76" s="52"/>
      <c r="MW76" s="52"/>
      <c r="MX76" s="52"/>
      <c r="MY76" s="52"/>
      <c r="MZ76" s="52"/>
      <c r="NA76" s="52"/>
      <c r="NB76" s="52"/>
      <c r="NC76" s="52"/>
      <c r="ND76" s="52"/>
      <c r="NE76" s="52"/>
      <c r="NF76" s="52"/>
      <c r="NG76" s="52"/>
      <c r="NH76" s="52"/>
      <c r="NI76" s="52"/>
      <c r="NJ76" s="52"/>
      <c r="NK76" s="52"/>
      <c r="NL76" s="52"/>
      <c r="NM76" s="52"/>
      <c r="NN76" s="52"/>
      <c r="NO76" s="52"/>
      <c r="NP76" s="52"/>
      <c r="NQ76" s="52"/>
      <c r="NR76" s="52"/>
      <c r="NS76" s="52"/>
      <c r="NT76" s="52"/>
      <c r="NU76" s="52"/>
      <c r="NV76" s="52"/>
      <c r="NW76" s="52"/>
      <c r="NX76" s="52"/>
      <c r="NY76" s="52"/>
      <c r="NZ76" s="52"/>
      <c r="OA76" s="52"/>
      <c r="OB76" s="52"/>
      <c r="OC76" s="52"/>
      <c r="OD76" s="52"/>
      <c r="OE76" s="52"/>
      <c r="OF76" s="52"/>
      <c r="OG76" s="52"/>
      <c r="OH76" s="52"/>
      <c r="OI76" s="52"/>
      <c r="OJ76" s="52"/>
      <c r="OK76" s="52"/>
      <c r="OL76" s="52"/>
      <c r="OM76" s="52"/>
      <c r="ON76" s="52"/>
      <c r="OO76" s="52"/>
      <c r="OP76" s="52"/>
      <c r="OQ76" s="52"/>
      <c r="OR76" s="52"/>
      <c r="OS76" s="52"/>
      <c r="OT76" s="52"/>
      <c r="OU76" s="52"/>
      <c r="OV76" s="52"/>
      <c r="OW76" s="52"/>
      <c r="OX76" s="52"/>
      <c r="OY76" s="52"/>
      <c r="OZ76" s="52"/>
      <c r="PA76" s="52"/>
      <c r="PB76" s="52"/>
      <c r="PC76" s="52"/>
      <c r="PD76" s="52"/>
      <c r="PE76" s="52"/>
      <c r="PF76" s="52"/>
      <c r="PG76" s="52"/>
      <c r="PH76" s="52"/>
      <c r="PI76" s="52"/>
      <c r="PJ76" s="52"/>
      <c r="PK76" s="52"/>
      <c r="PL76" s="52"/>
      <c r="PM76" s="52"/>
      <c r="PN76" s="52"/>
      <c r="PO76" s="52"/>
      <c r="PP76" s="52"/>
      <c r="PQ76" s="52"/>
      <c r="PR76" s="52"/>
      <c r="PS76" s="52"/>
      <c r="PT76" s="52"/>
      <c r="PU76" s="52"/>
      <c r="PV76" s="52"/>
      <c r="PW76" s="52"/>
      <c r="PX76" s="52"/>
      <c r="PY76" s="52"/>
      <c r="PZ76" s="52"/>
      <c r="QA76" s="52"/>
      <c r="QB76" s="52"/>
      <c r="QC76" s="52"/>
      <c r="QD76" s="52"/>
      <c r="QE76" s="52"/>
      <c r="QF76" s="52"/>
      <c r="QG76" s="52"/>
      <c r="QH76" s="52"/>
      <c r="QI76" s="52"/>
      <c r="QJ76" s="52"/>
      <c r="QK76" s="52"/>
      <c r="QL76" s="52"/>
      <c r="QM76" s="52"/>
      <c r="QN76" s="52"/>
      <c r="QO76" s="52"/>
      <c r="QP76" s="52"/>
    </row>
    <row r="77" spans="3:458" s="51" customFormat="1" x14ac:dyDescent="0.25">
      <c r="C77" s="53"/>
      <c r="D77" s="53"/>
      <c r="E77" s="53"/>
      <c r="F77" s="53"/>
      <c r="G77" s="53"/>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c r="IT77" s="52"/>
      <c r="IU77" s="52"/>
      <c r="IV77" s="52"/>
      <c r="IW77" s="52"/>
      <c r="IX77" s="52"/>
      <c r="IY77" s="52"/>
      <c r="IZ77" s="52"/>
      <c r="JA77" s="52"/>
      <c r="JB77" s="52"/>
      <c r="JC77" s="52"/>
      <c r="JD77" s="52"/>
      <c r="JE77" s="52"/>
      <c r="JF77" s="52"/>
      <c r="JG77" s="52"/>
      <c r="JH77" s="52"/>
      <c r="JI77" s="52"/>
      <c r="JJ77" s="52"/>
      <c r="JK77" s="52"/>
      <c r="JL77" s="52"/>
      <c r="JM77" s="52"/>
      <c r="JN77" s="52"/>
      <c r="JO77" s="52"/>
      <c r="JP77" s="52"/>
      <c r="JQ77" s="52"/>
      <c r="JR77" s="52"/>
      <c r="JS77" s="52"/>
      <c r="JT77" s="52"/>
      <c r="JU77" s="52"/>
      <c r="JV77" s="52"/>
      <c r="JW77" s="52"/>
      <c r="JX77" s="52"/>
      <c r="JY77" s="52"/>
      <c r="JZ77" s="52"/>
      <c r="KA77" s="52"/>
      <c r="KB77" s="52"/>
      <c r="KC77" s="52"/>
      <c r="KD77" s="52"/>
      <c r="KE77" s="52"/>
      <c r="KF77" s="52"/>
      <c r="KG77" s="52"/>
      <c r="KH77" s="52"/>
      <c r="KI77" s="52"/>
      <c r="KJ77" s="52"/>
      <c r="KK77" s="52"/>
      <c r="KL77" s="52"/>
      <c r="KM77" s="52"/>
      <c r="KN77" s="52"/>
      <c r="KO77" s="52"/>
      <c r="KP77" s="52"/>
      <c r="KQ77" s="52"/>
      <c r="KR77" s="52"/>
      <c r="KS77" s="52"/>
      <c r="KT77" s="52"/>
      <c r="KU77" s="52"/>
      <c r="KV77" s="52"/>
      <c r="KW77" s="52"/>
      <c r="KX77" s="52"/>
      <c r="KY77" s="52"/>
      <c r="KZ77" s="52"/>
      <c r="LA77" s="52"/>
      <c r="LB77" s="52"/>
      <c r="LC77" s="52"/>
      <c r="LD77" s="52"/>
      <c r="LE77" s="52"/>
      <c r="LF77" s="52"/>
      <c r="LG77" s="52"/>
      <c r="LH77" s="52"/>
      <c r="LI77" s="52"/>
      <c r="LJ77" s="52"/>
      <c r="LK77" s="52"/>
      <c r="LL77" s="52"/>
      <c r="LM77" s="52"/>
      <c r="LN77" s="52"/>
      <c r="LO77" s="52"/>
      <c r="LP77" s="52"/>
      <c r="LQ77" s="52"/>
      <c r="LR77" s="52"/>
      <c r="LS77" s="52"/>
      <c r="LT77" s="52"/>
      <c r="LU77" s="52"/>
      <c r="LV77" s="52"/>
      <c r="LW77" s="52"/>
      <c r="LX77" s="52"/>
      <c r="LY77" s="52"/>
      <c r="LZ77" s="52"/>
      <c r="MA77" s="52"/>
      <c r="MB77" s="52"/>
      <c r="MC77" s="52"/>
      <c r="MD77" s="52"/>
      <c r="ME77" s="52"/>
      <c r="MF77" s="52"/>
      <c r="MG77" s="52"/>
      <c r="MH77" s="52"/>
      <c r="MI77" s="52"/>
      <c r="MJ77" s="52"/>
      <c r="MK77" s="52"/>
      <c r="ML77" s="52"/>
      <c r="MM77" s="52"/>
      <c r="MN77" s="52"/>
      <c r="MO77" s="52"/>
      <c r="MP77" s="52"/>
      <c r="MQ77" s="52"/>
      <c r="MR77" s="52"/>
      <c r="MS77" s="52"/>
      <c r="MT77" s="52"/>
      <c r="MU77" s="52"/>
      <c r="MV77" s="52"/>
      <c r="MW77" s="52"/>
      <c r="MX77" s="52"/>
      <c r="MY77" s="52"/>
      <c r="MZ77" s="52"/>
      <c r="NA77" s="52"/>
      <c r="NB77" s="52"/>
      <c r="NC77" s="52"/>
      <c r="ND77" s="52"/>
      <c r="NE77" s="52"/>
      <c r="NF77" s="52"/>
      <c r="NG77" s="52"/>
      <c r="NH77" s="52"/>
      <c r="NI77" s="52"/>
      <c r="NJ77" s="52"/>
      <c r="NK77" s="52"/>
      <c r="NL77" s="52"/>
      <c r="NM77" s="52"/>
      <c r="NN77" s="52"/>
      <c r="NO77" s="52"/>
      <c r="NP77" s="52"/>
      <c r="NQ77" s="52"/>
      <c r="NR77" s="52"/>
      <c r="NS77" s="52"/>
      <c r="NT77" s="52"/>
      <c r="NU77" s="52"/>
      <c r="NV77" s="52"/>
      <c r="NW77" s="52"/>
      <c r="NX77" s="52"/>
      <c r="NY77" s="52"/>
      <c r="NZ77" s="52"/>
      <c r="OA77" s="52"/>
      <c r="OB77" s="52"/>
      <c r="OC77" s="52"/>
      <c r="OD77" s="52"/>
      <c r="OE77" s="52"/>
      <c r="OF77" s="52"/>
      <c r="OG77" s="52"/>
      <c r="OH77" s="52"/>
      <c r="OI77" s="52"/>
      <c r="OJ77" s="52"/>
      <c r="OK77" s="52"/>
      <c r="OL77" s="52"/>
      <c r="OM77" s="52"/>
      <c r="ON77" s="52"/>
      <c r="OO77" s="52"/>
      <c r="OP77" s="52"/>
      <c r="OQ77" s="52"/>
      <c r="OR77" s="52"/>
      <c r="OS77" s="52"/>
      <c r="OT77" s="52"/>
      <c r="OU77" s="52"/>
      <c r="OV77" s="52"/>
      <c r="OW77" s="52"/>
      <c r="OX77" s="52"/>
      <c r="OY77" s="52"/>
      <c r="OZ77" s="52"/>
      <c r="PA77" s="52"/>
      <c r="PB77" s="52"/>
      <c r="PC77" s="52"/>
      <c r="PD77" s="52"/>
      <c r="PE77" s="52"/>
      <c r="PF77" s="52"/>
      <c r="PG77" s="52"/>
      <c r="PH77" s="52"/>
      <c r="PI77" s="52"/>
      <c r="PJ77" s="52"/>
      <c r="PK77" s="52"/>
      <c r="PL77" s="52"/>
      <c r="PM77" s="52"/>
      <c r="PN77" s="52"/>
      <c r="PO77" s="52"/>
      <c r="PP77" s="52"/>
      <c r="PQ77" s="52"/>
      <c r="PR77" s="52"/>
      <c r="PS77" s="52"/>
      <c r="PT77" s="52"/>
      <c r="PU77" s="52"/>
      <c r="PV77" s="52"/>
      <c r="PW77" s="52"/>
      <c r="PX77" s="52"/>
      <c r="PY77" s="52"/>
      <c r="PZ77" s="52"/>
      <c r="QA77" s="52"/>
      <c r="QB77" s="52"/>
      <c r="QC77" s="52"/>
      <c r="QD77" s="52"/>
      <c r="QE77" s="52"/>
      <c r="QF77" s="52"/>
      <c r="QG77" s="52"/>
      <c r="QH77" s="52"/>
      <c r="QI77" s="52"/>
      <c r="QJ77" s="52"/>
      <c r="QK77" s="52"/>
      <c r="QL77" s="52"/>
      <c r="QM77" s="52"/>
      <c r="QN77" s="52"/>
      <c r="QO77" s="52"/>
      <c r="QP77" s="52"/>
    </row>
  </sheetData>
  <mergeCells count="33">
    <mergeCell ref="A24:J30"/>
    <mergeCell ref="A4:G4"/>
    <mergeCell ref="I6:J6"/>
    <mergeCell ref="A7:B7"/>
    <mergeCell ref="C7:D7"/>
    <mergeCell ref="E7:F7"/>
    <mergeCell ref="G7:H7"/>
    <mergeCell ref="I7:J7"/>
    <mergeCell ref="A8:J8"/>
    <mergeCell ref="A12:D13"/>
    <mergeCell ref="I5:J5"/>
    <mergeCell ref="A2:G2"/>
    <mergeCell ref="A3:G3"/>
    <mergeCell ref="A6:B6"/>
    <mergeCell ref="C6:D6"/>
    <mergeCell ref="E6:F6"/>
    <mergeCell ref="G6:H6"/>
    <mergeCell ref="G32:J32"/>
    <mergeCell ref="A23:J23"/>
    <mergeCell ref="A9:J10"/>
    <mergeCell ref="A14:D14"/>
    <mergeCell ref="A15:D15"/>
    <mergeCell ref="A16:D16"/>
    <mergeCell ref="A11:J11"/>
    <mergeCell ref="A20:D20"/>
    <mergeCell ref="E32:F32"/>
    <mergeCell ref="A32:D32"/>
    <mergeCell ref="A17:D17"/>
    <mergeCell ref="A18:D18"/>
    <mergeCell ref="A19:D19"/>
    <mergeCell ref="A21:D21"/>
    <mergeCell ref="A22:J22"/>
    <mergeCell ref="A31:J31"/>
  </mergeCells>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26"/>
  <sheetViews>
    <sheetView zoomScaleNormal="100" workbookViewId="0">
      <pane ySplit="7" topLeftCell="A32" activePane="bottomLeft" state="frozen"/>
      <selection pane="bottomLeft" sqref="A1:J5"/>
    </sheetView>
  </sheetViews>
  <sheetFormatPr defaultColWidth="8.7109375" defaultRowHeight="15" x14ac:dyDescent="0.25"/>
  <cols>
    <col min="1" max="1" width="11.7109375" style="76" customWidth="1"/>
    <col min="2" max="4" width="11.7109375" style="63" customWidth="1"/>
    <col min="5" max="5" width="13.42578125" style="63" customWidth="1"/>
    <col min="6" max="7" width="10.7109375" style="63" customWidth="1"/>
    <col min="8" max="8" width="13.42578125" style="63" customWidth="1"/>
    <col min="9" max="10" width="10.85546875" style="63" customWidth="1"/>
    <col min="11" max="16384" width="8.7109375" style="63"/>
  </cols>
  <sheetData>
    <row r="1" spans="1:16" s="75" customFormat="1" ht="22.35" customHeight="1" x14ac:dyDescent="0.25">
      <c r="A1" s="235"/>
      <c r="B1" s="236"/>
      <c r="C1" s="236"/>
      <c r="D1" s="236"/>
      <c r="E1" s="211"/>
      <c r="F1" s="237"/>
      <c r="G1" s="238"/>
      <c r="H1" s="238"/>
      <c r="I1" s="238"/>
      <c r="J1" s="239"/>
      <c r="K1" s="74"/>
      <c r="L1" s="74"/>
      <c r="M1" s="74"/>
      <c r="N1" s="74"/>
      <c r="O1" s="74"/>
      <c r="P1" s="74"/>
    </row>
    <row r="2" spans="1:16" s="75" customFormat="1" ht="26.1" customHeight="1" x14ac:dyDescent="0.25">
      <c r="A2" s="262" t="str">
        <f>'1. Per Diems'!A2:G2</f>
        <v>Program Leader Name</v>
      </c>
      <c r="B2" s="263"/>
      <c r="C2" s="263"/>
      <c r="D2" s="263"/>
      <c r="E2" s="263"/>
      <c r="F2" s="263"/>
      <c r="G2" s="263"/>
      <c r="H2" s="240"/>
      <c r="I2" s="240"/>
      <c r="J2" s="241"/>
      <c r="K2" s="41"/>
      <c r="L2" s="41"/>
      <c r="M2" s="41"/>
      <c r="N2" s="41"/>
      <c r="O2" s="41"/>
      <c r="P2" s="41"/>
    </row>
    <row r="3" spans="1:16" s="75" customFormat="1" ht="26.1" customHeight="1" x14ac:dyDescent="0.25">
      <c r="A3" s="262" t="str">
        <f>'1. Per Diems'!A3:G3</f>
        <v xml:space="preserve"> Program Name</v>
      </c>
      <c r="B3" s="263"/>
      <c r="C3" s="263"/>
      <c r="D3" s="263"/>
      <c r="E3" s="263"/>
      <c r="F3" s="263"/>
      <c r="G3" s="263"/>
      <c r="H3" s="240"/>
      <c r="I3" s="240"/>
      <c r="J3" s="241"/>
      <c r="K3" s="41"/>
      <c r="L3" s="41"/>
      <c r="M3" s="41"/>
      <c r="N3" s="41"/>
      <c r="O3" s="41"/>
      <c r="P3" s="41"/>
    </row>
    <row r="4" spans="1:16" s="75" customFormat="1" ht="22.35" customHeight="1" x14ac:dyDescent="0.35">
      <c r="A4" s="281" t="str">
        <f>'1. Per Diems'!A4:G4</f>
        <v>Program Term: Dates</v>
      </c>
      <c r="B4" s="282"/>
      <c r="C4" s="282"/>
      <c r="D4" s="282"/>
      <c r="E4" s="282"/>
      <c r="F4" s="282"/>
      <c r="G4" s="282"/>
      <c r="H4" s="242"/>
      <c r="I4" s="242"/>
      <c r="J4" s="243"/>
      <c r="K4" s="41"/>
      <c r="L4" s="41"/>
      <c r="M4" s="41"/>
      <c r="N4" s="41"/>
      <c r="O4" s="41"/>
      <c r="P4" s="41"/>
    </row>
    <row r="5" spans="1:16" s="75" customFormat="1" ht="22.35" customHeight="1" thickBot="1" x14ac:dyDescent="0.4">
      <c r="A5" s="219"/>
      <c r="B5" s="220"/>
      <c r="C5" s="220"/>
      <c r="D5" s="220"/>
      <c r="E5" s="220"/>
      <c r="F5" s="220"/>
      <c r="G5" s="220"/>
      <c r="H5" s="244"/>
      <c r="I5" s="283" t="str">
        <f>'1. Per Diems'!I5:J5</f>
        <v>January 2023</v>
      </c>
      <c r="J5" s="480"/>
      <c r="K5" s="41"/>
      <c r="L5" s="41"/>
      <c r="M5" s="41"/>
      <c r="N5" s="41"/>
      <c r="O5" s="41"/>
      <c r="P5" s="41"/>
    </row>
    <row r="6" spans="1:16" s="75" customFormat="1" ht="21.75" customHeight="1" x14ac:dyDescent="0.25">
      <c r="A6" s="264" t="s">
        <v>171</v>
      </c>
      <c r="B6" s="265"/>
      <c r="C6" s="264" t="s">
        <v>172</v>
      </c>
      <c r="D6" s="265"/>
      <c r="E6" s="264" t="s">
        <v>169</v>
      </c>
      <c r="F6" s="265"/>
      <c r="G6" s="264" t="s">
        <v>173</v>
      </c>
      <c r="H6" s="265"/>
      <c r="I6" s="264" t="s">
        <v>170</v>
      </c>
      <c r="J6" s="265"/>
      <c r="K6" s="41"/>
      <c r="L6" s="41"/>
      <c r="M6" s="41"/>
      <c r="N6" s="41"/>
      <c r="O6" s="41"/>
      <c r="P6" s="41"/>
    </row>
    <row r="7" spans="1:16" s="75" customFormat="1" ht="21.75" customHeight="1" thickBot="1" x14ac:dyDescent="0.3">
      <c r="A7" s="266">
        <f>'1. Per Diems'!A7:B7</f>
        <v>10</v>
      </c>
      <c r="B7" s="267"/>
      <c r="C7" s="266">
        <f>'1. Per Diems'!C7:D7</f>
        <v>15</v>
      </c>
      <c r="D7" s="267"/>
      <c r="E7" s="266">
        <f>'1. Per Diems'!E7:F7</f>
        <v>20</v>
      </c>
      <c r="F7" s="267"/>
      <c r="G7" s="266">
        <f>'1. Per Diems'!G7:H7</f>
        <v>25</v>
      </c>
      <c r="H7" s="267"/>
      <c r="I7" s="266">
        <f>'1. Per Diems'!I7:J7</f>
        <v>30</v>
      </c>
      <c r="J7" s="267"/>
      <c r="K7" s="41"/>
      <c r="L7" s="41"/>
      <c r="M7" s="41"/>
      <c r="N7" s="41"/>
      <c r="O7" s="41"/>
      <c r="P7" s="41"/>
    </row>
    <row r="8" spans="1:16" s="75" customFormat="1" ht="21.75" customHeight="1" thickBot="1" x14ac:dyDescent="0.3">
      <c r="A8" s="489"/>
      <c r="B8" s="489"/>
      <c r="C8" s="489"/>
      <c r="D8" s="489"/>
      <c r="E8" s="489"/>
      <c r="F8" s="489"/>
      <c r="G8" s="489"/>
      <c r="H8" s="489"/>
      <c r="I8" s="489"/>
      <c r="J8" s="489"/>
      <c r="K8" s="41"/>
      <c r="L8" s="41"/>
      <c r="M8" s="41"/>
      <c r="N8" s="41"/>
      <c r="O8" s="41"/>
      <c r="P8" s="41"/>
    </row>
    <row r="9" spans="1:16" s="66" customFormat="1" ht="21.75" customHeight="1" x14ac:dyDescent="0.25">
      <c r="A9" s="435" t="s">
        <v>232</v>
      </c>
      <c r="B9" s="436"/>
      <c r="C9" s="436"/>
      <c r="D9" s="436"/>
      <c r="E9" s="436"/>
      <c r="F9" s="436"/>
      <c r="G9" s="436"/>
      <c r="H9" s="436"/>
      <c r="I9" s="436"/>
      <c r="J9" s="437"/>
      <c r="K9" s="75"/>
      <c r="L9" s="75"/>
      <c r="M9" s="75"/>
      <c r="N9" s="75"/>
      <c r="O9" s="75"/>
    </row>
    <row r="10" spans="1:16" s="66" customFormat="1" ht="21.75" customHeight="1" x14ac:dyDescent="0.25">
      <c r="A10" s="470"/>
      <c r="B10" s="471"/>
      <c r="C10" s="471"/>
      <c r="D10" s="471"/>
      <c r="E10" s="471"/>
      <c r="F10" s="471"/>
      <c r="G10" s="471"/>
      <c r="H10" s="471"/>
      <c r="I10" s="471"/>
      <c r="J10" s="472"/>
    </row>
    <row r="11" spans="1:16" s="66" customFormat="1" ht="21.75" customHeight="1" x14ac:dyDescent="0.25">
      <c r="A11" s="470"/>
      <c r="B11" s="471"/>
      <c r="C11" s="471"/>
      <c r="D11" s="471"/>
      <c r="E11" s="471"/>
      <c r="F11" s="471"/>
      <c r="G11" s="471"/>
      <c r="H11" s="471"/>
      <c r="I11" s="471"/>
      <c r="J11" s="472"/>
    </row>
    <row r="12" spans="1:16" s="66" customFormat="1" ht="21.75" customHeight="1" x14ac:dyDescent="0.25">
      <c r="A12" s="470"/>
      <c r="B12" s="471"/>
      <c r="C12" s="471"/>
      <c r="D12" s="471"/>
      <c r="E12" s="471"/>
      <c r="F12" s="471"/>
      <c r="G12" s="471"/>
      <c r="H12" s="471"/>
      <c r="I12" s="471"/>
      <c r="J12" s="472"/>
    </row>
    <row r="13" spans="1:16" s="66" customFormat="1" ht="21.75" customHeight="1" x14ac:dyDescent="0.25">
      <c r="A13" s="470"/>
      <c r="B13" s="471"/>
      <c r="C13" s="471"/>
      <c r="D13" s="471"/>
      <c r="E13" s="471"/>
      <c r="F13" s="471"/>
      <c r="G13" s="471"/>
      <c r="H13" s="471"/>
      <c r="I13" s="471"/>
      <c r="J13" s="472"/>
    </row>
    <row r="14" spans="1:16" s="66" customFormat="1" ht="21.75" customHeight="1" x14ac:dyDescent="0.25">
      <c r="A14" s="470"/>
      <c r="B14" s="471"/>
      <c r="C14" s="471"/>
      <c r="D14" s="471"/>
      <c r="E14" s="471"/>
      <c r="F14" s="471"/>
      <c r="G14" s="471"/>
      <c r="H14" s="471"/>
      <c r="I14" s="471"/>
      <c r="J14" s="472"/>
    </row>
    <row r="15" spans="1:16" s="66" customFormat="1" ht="21.75" customHeight="1" x14ac:dyDescent="0.25">
      <c r="A15" s="470"/>
      <c r="B15" s="471"/>
      <c r="C15" s="471"/>
      <c r="D15" s="471"/>
      <c r="E15" s="471"/>
      <c r="F15" s="471"/>
      <c r="G15" s="471"/>
      <c r="H15" s="471"/>
      <c r="I15" s="471"/>
      <c r="J15" s="472"/>
    </row>
    <row r="16" spans="1:16" s="66" customFormat="1" ht="21.75" customHeight="1" x14ac:dyDescent="0.25">
      <c r="A16" s="470"/>
      <c r="B16" s="471"/>
      <c r="C16" s="471"/>
      <c r="D16" s="471"/>
      <c r="E16" s="471"/>
      <c r="F16" s="471"/>
      <c r="G16" s="471"/>
      <c r="H16" s="471"/>
      <c r="I16" s="471"/>
      <c r="J16" s="472"/>
    </row>
    <row r="17" spans="1:10" s="66" customFormat="1" ht="21.75" customHeight="1" thickBot="1" x14ac:dyDescent="0.3">
      <c r="A17" s="438"/>
      <c r="B17" s="439"/>
      <c r="C17" s="439"/>
      <c r="D17" s="439"/>
      <c r="E17" s="439"/>
      <c r="F17" s="439"/>
      <c r="G17" s="439"/>
      <c r="H17" s="439"/>
      <c r="I17" s="439"/>
      <c r="J17" s="440"/>
    </row>
    <row r="18" spans="1:10" s="75" customFormat="1" ht="21.75" customHeight="1" x14ac:dyDescent="0.25">
      <c r="A18" s="490"/>
      <c r="B18" s="491"/>
      <c r="C18" s="491"/>
      <c r="D18" s="491"/>
      <c r="E18" s="491"/>
      <c r="F18" s="491"/>
      <c r="G18" s="491"/>
      <c r="H18" s="491"/>
      <c r="I18" s="491"/>
      <c r="J18" s="492"/>
    </row>
    <row r="19" spans="1:10" s="75" customFormat="1" ht="21.75" customHeight="1" x14ac:dyDescent="0.25">
      <c r="A19" s="496" t="s">
        <v>233</v>
      </c>
      <c r="B19" s="497"/>
      <c r="C19" s="497"/>
      <c r="D19" s="497"/>
      <c r="E19" s="497"/>
      <c r="F19" s="497"/>
      <c r="G19" s="497"/>
      <c r="H19" s="497"/>
      <c r="I19" s="497"/>
      <c r="J19" s="498"/>
    </row>
    <row r="20" spans="1:10" s="66" customFormat="1" ht="21.75" customHeight="1" thickBot="1" x14ac:dyDescent="0.3">
      <c r="A20" s="493"/>
      <c r="B20" s="494"/>
      <c r="C20" s="494"/>
      <c r="D20" s="494"/>
      <c r="E20" s="494"/>
      <c r="F20" s="494"/>
      <c r="G20" s="494"/>
      <c r="H20" s="494"/>
      <c r="I20" s="494"/>
      <c r="J20" s="495"/>
    </row>
    <row r="21" spans="1:10" s="66" customFormat="1" ht="21.75" customHeight="1" thickBot="1" x14ac:dyDescent="0.3">
      <c r="A21" s="499"/>
      <c r="B21" s="500"/>
      <c r="C21" s="500"/>
      <c r="D21" s="500"/>
      <c r="E21" s="501" t="s">
        <v>186</v>
      </c>
      <c r="F21" s="502"/>
      <c r="G21" s="503"/>
      <c r="H21" s="501" t="s">
        <v>187</v>
      </c>
      <c r="I21" s="502"/>
      <c r="J21" s="503"/>
    </row>
    <row r="22" spans="1:10" s="66" customFormat="1" ht="21.75" customHeight="1" thickBot="1" x14ac:dyDescent="0.3">
      <c r="A22" s="485" t="s">
        <v>188</v>
      </c>
      <c r="B22" s="486"/>
      <c r="C22" s="486"/>
      <c r="D22" s="486"/>
      <c r="E22" s="107" t="s">
        <v>71</v>
      </c>
      <c r="F22" s="487" t="s">
        <v>72</v>
      </c>
      <c r="G22" s="488"/>
      <c r="H22" s="107" t="s">
        <v>71</v>
      </c>
      <c r="I22" s="487" t="s">
        <v>72</v>
      </c>
      <c r="J22" s="488"/>
    </row>
    <row r="23" spans="1:10" ht="21.75" customHeight="1" thickBot="1" x14ac:dyDescent="0.3">
      <c r="A23" s="511" t="s">
        <v>189</v>
      </c>
      <c r="B23" s="512"/>
      <c r="C23" s="512"/>
      <c r="D23" s="512"/>
      <c r="E23" s="513"/>
      <c r="F23" s="513"/>
      <c r="G23" s="513"/>
      <c r="H23" s="513"/>
      <c r="I23" s="513"/>
      <c r="J23" s="514"/>
    </row>
    <row r="24" spans="1:10" ht="21.75" customHeight="1" x14ac:dyDescent="0.25">
      <c r="A24" s="482" t="s">
        <v>190</v>
      </c>
      <c r="B24" s="483"/>
      <c r="C24" s="483"/>
      <c r="D24" s="483"/>
      <c r="E24" s="168">
        <f>'4. Program Fee'!E32</f>
        <v>0</v>
      </c>
      <c r="F24" s="484">
        <f>'4. Program Fee'!E32</f>
        <v>0</v>
      </c>
      <c r="G24" s="481"/>
      <c r="H24" s="168">
        <f>'4. Program Fee'!E32</f>
        <v>0</v>
      </c>
      <c r="I24" s="481">
        <f>'4. Program Fee'!E32</f>
        <v>0</v>
      </c>
      <c r="J24" s="481"/>
    </row>
    <row r="25" spans="1:10" ht="21.75" customHeight="1" x14ac:dyDescent="0.25">
      <c r="A25" s="482" t="s">
        <v>192</v>
      </c>
      <c r="B25" s="483"/>
      <c r="C25" s="483"/>
      <c r="D25" s="483"/>
      <c r="E25" s="168">
        <v>50</v>
      </c>
      <c r="F25" s="484">
        <v>50</v>
      </c>
      <c r="G25" s="481"/>
      <c r="H25" s="168">
        <v>50</v>
      </c>
      <c r="I25" s="481">
        <v>50</v>
      </c>
      <c r="J25" s="481"/>
    </row>
    <row r="26" spans="1:10" ht="21.75" customHeight="1" thickBot="1" x14ac:dyDescent="0.3">
      <c r="A26" s="482" t="s">
        <v>278</v>
      </c>
      <c r="B26" s="483"/>
      <c r="C26" s="483"/>
      <c r="D26" s="483"/>
      <c r="E26" s="168" t="s">
        <v>191</v>
      </c>
      <c r="F26" s="484" t="s">
        <v>191</v>
      </c>
      <c r="G26" s="481"/>
      <c r="H26" s="168" t="s">
        <v>191</v>
      </c>
      <c r="I26" s="481" t="s">
        <v>191</v>
      </c>
      <c r="J26" s="481"/>
    </row>
    <row r="27" spans="1:10" ht="21.75" customHeight="1" thickBot="1" x14ac:dyDescent="0.3">
      <c r="A27" s="364" t="s">
        <v>193</v>
      </c>
      <c r="B27" s="365"/>
      <c r="C27" s="365"/>
      <c r="D27" s="365"/>
      <c r="E27" s="169">
        <f>SUM(E24:E26)</f>
        <v>50</v>
      </c>
      <c r="F27" s="515">
        <f>SUM(F24:G26)</f>
        <v>50</v>
      </c>
      <c r="G27" s="515"/>
      <c r="H27" s="169">
        <f>SUM(H24:H26)</f>
        <v>50</v>
      </c>
      <c r="I27" s="515">
        <f>SUM(I24:J26)</f>
        <v>50</v>
      </c>
      <c r="J27" s="516"/>
    </row>
    <row r="28" spans="1:10" ht="21.75" customHeight="1" thickBot="1" x14ac:dyDescent="0.3">
      <c r="A28" s="508"/>
      <c r="B28" s="509"/>
      <c r="C28" s="509"/>
      <c r="D28" s="509"/>
      <c r="E28" s="509"/>
      <c r="F28" s="509"/>
      <c r="G28" s="509"/>
      <c r="H28" s="509"/>
      <c r="I28" s="509"/>
      <c r="J28" s="510"/>
    </row>
    <row r="29" spans="1:10" ht="21.75" customHeight="1" thickBot="1" x14ac:dyDescent="0.3">
      <c r="A29" s="511" t="s">
        <v>194</v>
      </c>
      <c r="B29" s="512"/>
      <c r="C29" s="512"/>
      <c r="D29" s="512"/>
      <c r="E29" s="512"/>
      <c r="F29" s="512"/>
      <c r="G29" s="512"/>
      <c r="H29" s="512"/>
      <c r="I29" s="512"/>
      <c r="J29" s="517"/>
    </row>
    <row r="30" spans="1:10" ht="21.75" customHeight="1" x14ac:dyDescent="0.25">
      <c r="A30" s="482" t="s">
        <v>195</v>
      </c>
      <c r="B30" s="483"/>
      <c r="C30" s="483"/>
      <c r="D30" s="483"/>
      <c r="E30" s="170">
        <v>50</v>
      </c>
      <c r="F30" s="505">
        <v>50</v>
      </c>
      <c r="G30" s="504"/>
      <c r="H30" s="170">
        <v>50</v>
      </c>
      <c r="I30" s="504">
        <v>50</v>
      </c>
      <c r="J30" s="504"/>
    </row>
    <row r="31" spans="1:10" ht="27.75" customHeight="1" x14ac:dyDescent="0.25">
      <c r="A31" s="482" t="s">
        <v>216</v>
      </c>
      <c r="B31" s="483"/>
      <c r="C31" s="483"/>
      <c r="D31" s="483"/>
      <c r="E31" s="170" t="s">
        <v>191</v>
      </c>
      <c r="F31" s="505" t="s">
        <v>191</v>
      </c>
      <c r="G31" s="504"/>
      <c r="H31" s="170" t="s">
        <v>191</v>
      </c>
      <c r="I31" s="504" t="s">
        <v>191</v>
      </c>
      <c r="J31" s="504"/>
    </row>
    <row r="32" spans="1:10" ht="28.5" customHeight="1" x14ac:dyDescent="0.25">
      <c r="A32" s="482" t="s">
        <v>217</v>
      </c>
      <c r="B32" s="483"/>
      <c r="C32" s="483"/>
      <c r="D32" s="483"/>
      <c r="E32" s="170" t="s">
        <v>191</v>
      </c>
      <c r="F32" s="505" t="s">
        <v>191</v>
      </c>
      <c r="G32" s="504"/>
      <c r="H32" s="170" t="s">
        <v>191</v>
      </c>
      <c r="I32" s="504" t="s">
        <v>191</v>
      </c>
      <c r="J32" s="504"/>
    </row>
    <row r="33" spans="1:10" ht="21.75" customHeight="1" x14ac:dyDescent="0.25">
      <c r="A33" s="482" t="s">
        <v>196</v>
      </c>
      <c r="B33" s="483"/>
      <c r="C33" s="483"/>
      <c r="D33" s="483"/>
      <c r="E33" s="170" t="s">
        <v>191</v>
      </c>
      <c r="F33" s="505" t="s">
        <v>191</v>
      </c>
      <c r="G33" s="504"/>
      <c r="H33" s="170" t="s">
        <v>191</v>
      </c>
      <c r="I33" s="504" t="s">
        <v>191</v>
      </c>
      <c r="J33" s="504"/>
    </row>
    <row r="34" spans="1:10" ht="21.75" customHeight="1" x14ac:dyDescent="0.25">
      <c r="A34" s="482" t="s">
        <v>197</v>
      </c>
      <c r="B34" s="483"/>
      <c r="C34" s="483"/>
      <c r="D34" s="483"/>
      <c r="E34" s="170" t="s">
        <v>191</v>
      </c>
      <c r="F34" s="505" t="s">
        <v>191</v>
      </c>
      <c r="G34" s="504"/>
      <c r="H34" s="170" t="s">
        <v>191</v>
      </c>
      <c r="I34" s="504" t="s">
        <v>191</v>
      </c>
      <c r="J34" s="504"/>
    </row>
    <row r="35" spans="1:10" ht="29.25" customHeight="1" x14ac:dyDescent="0.25">
      <c r="A35" s="482" t="s">
        <v>218</v>
      </c>
      <c r="B35" s="483"/>
      <c r="C35" s="483"/>
      <c r="D35" s="483"/>
      <c r="E35" s="170">
        <v>180</v>
      </c>
      <c r="F35" s="505">
        <v>180</v>
      </c>
      <c r="G35" s="504"/>
      <c r="H35" s="170">
        <v>180</v>
      </c>
      <c r="I35" s="504">
        <v>180</v>
      </c>
      <c r="J35" s="504"/>
    </row>
    <row r="36" spans="1:10" ht="30.75" customHeight="1" x14ac:dyDescent="0.25">
      <c r="A36" s="482" t="s">
        <v>219</v>
      </c>
      <c r="B36" s="483"/>
      <c r="C36" s="483"/>
      <c r="D36" s="483"/>
      <c r="E36" s="170" t="s">
        <v>191</v>
      </c>
      <c r="F36" s="505" t="s">
        <v>191</v>
      </c>
      <c r="G36" s="504"/>
      <c r="H36" s="170" t="s">
        <v>191</v>
      </c>
      <c r="I36" s="504" t="s">
        <v>191</v>
      </c>
      <c r="J36" s="504"/>
    </row>
    <row r="37" spans="1:10" ht="28.5" customHeight="1" thickBot="1" x14ac:dyDescent="0.3">
      <c r="A37" s="482" t="s">
        <v>220</v>
      </c>
      <c r="B37" s="483"/>
      <c r="C37" s="483"/>
      <c r="D37" s="483"/>
      <c r="E37" s="170" t="s">
        <v>191</v>
      </c>
      <c r="F37" s="505" t="s">
        <v>191</v>
      </c>
      <c r="G37" s="504"/>
      <c r="H37" s="170" t="s">
        <v>191</v>
      </c>
      <c r="I37" s="504" t="s">
        <v>191</v>
      </c>
      <c r="J37" s="504"/>
    </row>
    <row r="38" spans="1:10" ht="21.75" customHeight="1" thickBot="1" x14ac:dyDescent="0.3">
      <c r="A38" s="364" t="s">
        <v>198</v>
      </c>
      <c r="B38" s="365"/>
      <c r="C38" s="365"/>
      <c r="D38" s="365"/>
      <c r="E38" s="171">
        <f>SUM(E30:E37)</f>
        <v>230</v>
      </c>
      <c r="F38" s="506">
        <f>SUM(F30:G37)</f>
        <v>230</v>
      </c>
      <c r="G38" s="506"/>
      <c r="H38" s="171">
        <f>SUM(H30:H37)</f>
        <v>230</v>
      </c>
      <c r="I38" s="506">
        <f>SUM(I30:J37)</f>
        <v>230</v>
      </c>
      <c r="J38" s="507"/>
    </row>
    <row r="39" spans="1:10" ht="21.75" customHeight="1" thickBot="1" x14ac:dyDescent="0.3">
      <c r="A39" s="508"/>
      <c r="B39" s="509"/>
      <c r="C39" s="509"/>
      <c r="D39" s="509"/>
      <c r="E39" s="509"/>
      <c r="F39" s="509"/>
      <c r="G39" s="509"/>
      <c r="H39" s="509"/>
      <c r="I39" s="509"/>
      <c r="J39" s="510"/>
    </row>
    <row r="40" spans="1:10" ht="21.75" customHeight="1" thickBot="1" x14ac:dyDescent="0.3">
      <c r="A40" s="364" t="s">
        <v>199</v>
      </c>
      <c r="B40" s="365"/>
      <c r="C40" s="365"/>
      <c r="D40" s="365"/>
      <c r="E40" s="171">
        <f>E27+E38</f>
        <v>280</v>
      </c>
      <c r="F40" s="506">
        <f>F27+F38</f>
        <v>280</v>
      </c>
      <c r="G40" s="506"/>
      <c r="H40" s="171">
        <f>H27+H38</f>
        <v>280</v>
      </c>
      <c r="I40" s="506">
        <f>I27+I38</f>
        <v>280</v>
      </c>
      <c r="J40" s="507"/>
    </row>
    <row r="41" spans="1:10" ht="21.75" customHeight="1" x14ac:dyDescent="0.25">
      <c r="A41" s="46"/>
      <c r="B41" s="44"/>
      <c r="C41" s="44"/>
      <c r="D41" s="44"/>
      <c r="E41" s="44"/>
    </row>
    <row r="42" spans="1:10" ht="21.75" customHeight="1" x14ac:dyDescent="0.25">
      <c r="A42" s="46"/>
      <c r="B42" s="44"/>
      <c r="C42" s="44"/>
      <c r="D42" s="44"/>
      <c r="E42" s="44"/>
    </row>
    <row r="43" spans="1:10" ht="21.75" customHeight="1" x14ac:dyDescent="0.25">
      <c r="A43" s="46"/>
      <c r="B43" s="44"/>
      <c r="C43" s="44"/>
      <c r="D43" s="44"/>
      <c r="E43" s="44"/>
    </row>
    <row r="44" spans="1:10" ht="21.75" customHeight="1" x14ac:dyDescent="0.25">
      <c r="A44" s="46"/>
      <c r="B44" s="44"/>
      <c r="C44" s="44"/>
      <c r="D44" s="44"/>
      <c r="E44" s="44"/>
    </row>
    <row r="45" spans="1:10" ht="21.75" customHeight="1" x14ac:dyDescent="0.25">
      <c r="A45" s="46"/>
      <c r="B45" s="44"/>
      <c r="C45" s="44"/>
      <c r="D45" s="44"/>
      <c r="E45" s="44"/>
    </row>
    <row r="46" spans="1:10" ht="21.75" customHeight="1" x14ac:dyDescent="0.25">
      <c r="A46" s="46"/>
      <c r="B46" s="44"/>
      <c r="C46" s="44"/>
      <c r="D46" s="44"/>
      <c r="E46" s="44"/>
    </row>
    <row r="47" spans="1:10" ht="21.75" customHeight="1" x14ac:dyDescent="0.25">
      <c r="A47" s="46"/>
      <c r="B47" s="44"/>
      <c r="C47" s="44"/>
      <c r="D47" s="44"/>
      <c r="E47" s="44"/>
    </row>
    <row r="48" spans="1:10" ht="21.75" customHeight="1" x14ac:dyDescent="0.25">
      <c r="A48" s="46"/>
      <c r="B48" s="44"/>
      <c r="C48" s="44"/>
      <c r="D48" s="44"/>
      <c r="E48" s="44"/>
    </row>
    <row r="49" spans="1:5" ht="21.75" customHeight="1" x14ac:dyDescent="0.25">
      <c r="A49" s="46"/>
      <c r="B49" s="44"/>
      <c r="C49" s="44"/>
      <c r="D49" s="44"/>
      <c r="E49" s="44"/>
    </row>
    <row r="50" spans="1:5" ht="21.75" customHeight="1" x14ac:dyDescent="0.25">
      <c r="A50" s="46"/>
      <c r="B50" s="44"/>
      <c r="C50" s="44"/>
      <c r="D50" s="44"/>
      <c r="E50" s="44"/>
    </row>
    <row r="51" spans="1:5" ht="21.75" customHeight="1" x14ac:dyDescent="0.25">
      <c r="A51" s="46"/>
      <c r="B51" s="44"/>
      <c r="C51" s="44"/>
      <c r="D51" s="44"/>
      <c r="E51" s="44"/>
    </row>
    <row r="52" spans="1:5" ht="21.75" customHeight="1" x14ac:dyDescent="0.25">
      <c r="A52" s="46"/>
      <c r="B52" s="44"/>
      <c r="C52" s="44"/>
      <c r="D52" s="44"/>
      <c r="E52" s="44"/>
    </row>
    <row r="53" spans="1:5" ht="21.75" customHeight="1" x14ac:dyDescent="0.25">
      <c r="A53" s="46"/>
      <c r="B53" s="44"/>
      <c r="C53" s="44"/>
      <c r="D53" s="44"/>
      <c r="E53" s="44"/>
    </row>
    <row r="54" spans="1:5" x14ac:dyDescent="0.25">
      <c r="A54" s="46"/>
      <c r="B54" s="44"/>
      <c r="C54" s="44"/>
      <c r="D54" s="44"/>
      <c r="E54" s="44"/>
    </row>
    <row r="55" spans="1:5" x14ac:dyDescent="0.25">
      <c r="A55" s="46"/>
      <c r="B55" s="44"/>
      <c r="C55" s="44"/>
      <c r="D55" s="44"/>
      <c r="E55" s="44"/>
    </row>
    <row r="56" spans="1:5" x14ac:dyDescent="0.25">
      <c r="A56" s="46"/>
      <c r="B56" s="44"/>
      <c r="C56" s="44"/>
      <c r="D56" s="44"/>
      <c r="E56" s="44"/>
    </row>
    <row r="57" spans="1:5" x14ac:dyDescent="0.25">
      <c r="A57" s="46"/>
      <c r="B57" s="44"/>
      <c r="C57" s="44"/>
      <c r="D57" s="44"/>
      <c r="E57" s="44"/>
    </row>
    <row r="58" spans="1:5" x14ac:dyDescent="0.25">
      <c r="A58" s="46"/>
      <c r="B58" s="44"/>
      <c r="C58" s="44"/>
      <c r="D58" s="44"/>
      <c r="E58" s="44"/>
    </row>
    <row r="59" spans="1:5" x14ac:dyDescent="0.25">
      <c r="A59" s="46"/>
      <c r="B59" s="44"/>
      <c r="C59" s="44"/>
      <c r="D59" s="44"/>
      <c r="E59" s="44"/>
    </row>
    <row r="60" spans="1:5" x14ac:dyDescent="0.25">
      <c r="A60" s="46"/>
      <c r="B60" s="44"/>
      <c r="C60" s="44"/>
      <c r="D60" s="44"/>
      <c r="E60" s="44"/>
    </row>
    <row r="61" spans="1:5" x14ac:dyDescent="0.25">
      <c r="A61" s="46"/>
      <c r="B61" s="44"/>
      <c r="C61" s="44"/>
      <c r="D61" s="44"/>
      <c r="E61" s="44"/>
    </row>
    <row r="62" spans="1:5" x14ac:dyDescent="0.25">
      <c r="A62" s="46"/>
      <c r="B62" s="44"/>
      <c r="C62" s="44"/>
      <c r="D62" s="44"/>
      <c r="E62" s="44"/>
    </row>
    <row r="63" spans="1:5" x14ac:dyDescent="0.25">
      <c r="A63" s="46"/>
      <c r="B63" s="44"/>
      <c r="C63" s="44"/>
      <c r="D63" s="44"/>
      <c r="E63" s="44"/>
    </row>
    <row r="64" spans="1:5" x14ac:dyDescent="0.25">
      <c r="A64" s="46"/>
      <c r="B64" s="44"/>
      <c r="C64" s="44"/>
      <c r="D64" s="44"/>
      <c r="E64" s="44"/>
    </row>
    <row r="65" spans="1:5" x14ac:dyDescent="0.25">
      <c r="A65" s="46"/>
      <c r="B65" s="44"/>
      <c r="C65" s="44"/>
      <c r="D65" s="44"/>
      <c r="E65" s="44"/>
    </row>
    <row r="66" spans="1:5" x14ac:dyDescent="0.25">
      <c r="A66" s="46"/>
      <c r="B66" s="44"/>
      <c r="C66" s="44"/>
      <c r="D66" s="44"/>
      <c r="E66" s="44"/>
    </row>
    <row r="67" spans="1:5" x14ac:dyDescent="0.25">
      <c r="A67" s="46"/>
      <c r="B67" s="44"/>
      <c r="C67" s="44"/>
      <c r="D67" s="44"/>
      <c r="E67" s="44"/>
    </row>
    <row r="68" spans="1:5" x14ac:dyDescent="0.25">
      <c r="A68" s="46"/>
      <c r="B68" s="44"/>
      <c r="C68" s="44"/>
      <c r="D68" s="44"/>
      <c r="E68" s="44"/>
    </row>
    <row r="69" spans="1:5" x14ac:dyDescent="0.25">
      <c r="A69" s="46"/>
      <c r="B69" s="44"/>
      <c r="C69" s="44"/>
      <c r="D69" s="44"/>
      <c r="E69" s="44"/>
    </row>
    <row r="70" spans="1:5" x14ac:dyDescent="0.25">
      <c r="A70" s="46"/>
      <c r="B70" s="44"/>
      <c r="C70" s="44"/>
      <c r="D70" s="44"/>
      <c r="E70" s="44"/>
    </row>
    <row r="71" spans="1:5" x14ac:dyDescent="0.25">
      <c r="A71" s="46"/>
      <c r="B71" s="44"/>
      <c r="C71" s="44"/>
      <c r="D71" s="44"/>
      <c r="E71" s="44"/>
    </row>
    <row r="72" spans="1:5" x14ac:dyDescent="0.25">
      <c r="A72" s="46"/>
      <c r="B72" s="44"/>
      <c r="C72" s="44"/>
      <c r="D72" s="44"/>
      <c r="E72" s="44"/>
    </row>
    <row r="73" spans="1:5" x14ac:dyDescent="0.25">
      <c r="A73" s="46"/>
      <c r="B73" s="44"/>
      <c r="C73" s="44"/>
      <c r="D73" s="44"/>
      <c r="E73" s="44"/>
    </row>
    <row r="74" spans="1:5" x14ac:dyDescent="0.25">
      <c r="A74" s="46"/>
      <c r="B74" s="44"/>
      <c r="C74" s="44"/>
      <c r="D74" s="44"/>
      <c r="E74" s="44"/>
    </row>
    <row r="75" spans="1:5" x14ac:dyDescent="0.25">
      <c r="A75" s="46"/>
      <c r="B75" s="44"/>
      <c r="C75" s="44"/>
      <c r="D75" s="44"/>
      <c r="E75" s="44"/>
    </row>
    <row r="76" spans="1:5" x14ac:dyDescent="0.25">
      <c r="A76" s="46"/>
      <c r="B76" s="44"/>
      <c r="C76" s="44"/>
      <c r="D76" s="44"/>
      <c r="E76" s="44"/>
    </row>
    <row r="77" spans="1:5" x14ac:dyDescent="0.25">
      <c r="A77" s="46"/>
      <c r="B77" s="44"/>
      <c r="C77" s="44"/>
      <c r="D77" s="44"/>
      <c r="E77" s="44"/>
    </row>
    <row r="78" spans="1:5" x14ac:dyDescent="0.25">
      <c r="A78" s="46"/>
      <c r="B78" s="44"/>
      <c r="C78" s="44"/>
      <c r="D78" s="44"/>
      <c r="E78" s="44"/>
    </row>
    <row r="79" spans="1:5" x14ac:dyDescent="0.25">
      <c r="A79" s="46"/>
      <c r="B79" s="44"/>
      <c r="C79" s="44"/>
      <c r="D79" s="44"/>
      <c r="E79" s="44"/>
    </row>
    <row r="80" spans="1:5" x14ac:dyDescent="0.25">
      <c r="A80" s="46"/>
      <c r="B80" s="44"/>
      <c r="C80" s="44"/>
      <c r="D80" s="44"/>
      <c r="E80" s="44"/>
    </row>
    <row r="81" spans="1:5" x14ac:dyDescent="0.25">
      <c r="A81" s="46"/>
      <c r="B81" s="44"/>
      <c r="C81" s="44"/>
      <c r="D81" s="44"/>
      <c r="E81" s="44"/>
    </row>
    <row r="82" spans="1:5" x14ac:dyDescent="0.25">
      <c r="A82" s="46"/>
      <c r="B82" s="44"/>
      <c r="C82" s="44"/>
      <c r="D82" s="44"/>
      <c r="E82" s="44"/>
    </row>
    <row r="83" spans="1:5" x14ac:dyDescent="0.25">
      <c r="A83" s="46"/>
      <c r="B83" s="44"/>
      <c r="C83" s="44"/>
      <c r="D83" s="44"/>
      <c r="E83" s="44"/>
    </row>
    <row r="84" spans="1:5" x14ac:dyDescent="0.25">
      <c r="A84" s="46"/>
      <c r="B84" s="44"/>
      <c r="C84" s="44"/>
      <c r="D84" s="44"/>
      <c r="E84" s="44"/>
    </row>
    <row r="85" spans="1:5" x14ac:dyDescent="0.25">
      <c r="A85" s="46"/>
      <c r="B85" s="44"/>
      <c r="C85" s="44"/>
      <c r="D85" s="44"/>
      <c r="E85" s="44"/>
    </row>
    <row r="86" spans="1:5" x14ac:dyDescent="0.25">
      <c r="A86" s="46"/>
      <c r="B86" s="44"/>
      <c r="C86" s="44"/>
      <c r="D86" s="44"/>
      <c r="E86" s="44"/>
    </row>
    <row r="87" spans="1:5" x14ac:dyDescent="0.25">
      <c r="A87" s="46"/>
      <c r="B87" s="44"/>
      <c r="C87" s="44"/>
      <c r="D87" s="44"/>
      <c r="E87" s="44"/>
    </row>
    <row r="88" spans="1:5" x14ac:dyDescent="0.25">
      <c r="A88" s="46"/>
      <c r="B88" s="44"/>
      <c r="C88" s="44"/>
      <c r="D88" s="44"/>
      <c r="E88" s="44"/>
    </row>
    <row r="89" spans="1:5" x14ac:dyDescent="0.25">
      <c r="A89" s="46"/>
      <c r="B89" s="44"/>
      <c r="C89" s="44"/>
      <c r="D89" s="44"/>
      <c r="E89" s="44"/>
    </row>
    <row r="90" spans="1:5" x14ac:dyDescent="0.25">
      <c r="A90" s="46"/>
      <c r="B90" s="44"/>
      <c r="C90" s="44"/>
      <c r="D90" s="44"/>
      <c r="E90" s="44"/>
    </row>
    <row r="91" spans="1:5" x14ac:dyDescent="0.25">
      <c r="A91" s="46"/>
      <c r="B91" s="44"/>
      <c r="C91" s="44"/>
      <c r="D91" s="44"/>
      <c r="E91" s="44"/>
    </row>
    <row r="92" spans="1:5" x14ac:dyDescent="0.25">
      <c r="A92" s="46"/>
      <c r="B92" s="44"/>
      <c r="C92" s="44"/>
      <c r="D92" s="44"/>
      <c r="E92" s="44"/>
    </row>
    <row r="93" spans="1:5" x14ac:dyDescent="0.25">
      <c r="A93" s="46"/>
      <c r="B93" s="44"/>
      <c r="C93" s="44"/>
      <c r="D93" s="44"/>
      <c r="E93" s="44"/>
    </row>
    <row r="94" spans="1:5" x14ac:dyDescent="0.25">
      <c r="A94" s="46"/>
      <c r="B94" s="44"/>
      <c r="C94" s="44"/>
      <c r="D94" s="44"/>
      <c r="E94" s="44"/>
    </row>
    <row r="95" spans="1:5" x14ac:dyDescent="0.25">
      <c r="A95" s="46"/>
      <c r="B95" s="44"/>
      <c r="C95" s="44"/>
      <c r="D95" s="44"/>
      <c r="E95" s="44"/>
    </row>
    <row r="96" spans="1:5" x14ac:dyDescent="0.25">
      <c r="A96" s="46"/>
      <c r="B96" s="44"/>
      <c r="C96" s="44"/>
      <c r="D96" s="44"/>
      <c r="E96" s="44"/>
    </row>
    <row r="97" spans="1:5" x14ac:dyDescent="0.25">
      <c r="A97" s="46"/>
      <c r="B97" s="44"/>
      <c r="C97" s="44"/>
      <c r="D97" s="44"/>
      <c r="E97" s="44"/>
    </row>
    <row r="98" spans="1:5" x14ac:dyDescent="0.25">
      <c r="A98" s="46"/>
      <c r="B98" s="44"/>
      <c r="C98" s="44"/>
      <c r="D98" s="44"/>
      <c r="E98" s="44"/>
    </row>
    <row r="99" spans="1:5" x14ac:dyDescent="0.25">
      <c r="A99" s="46"/>
      <c r="B99" s="44"/>
      <c r="C99" s="44"/>
      <c r="D99" s="44"/>
      <c r="E99" s="44"/>
    </row>
    <row r="100" spans="1:5" x14ac:dyDescent="0.25">
      <c r="A100" s="46"/>
      <c r="B100" s="44"/>
      <c r="C100" s="44"/>
      <c r="D100" s="44"/>
      <c r="E100" s="44"/>
    </row>
    <row r="101" spans="1:5" x14ac:dyDescent="0.25">
      <c r="A101" s="46"/>
      <c r="B101" s="44"/>
      <c r="C101" s="44"/>
      <c r="D101" s="44"/>
      <c r="E101" s="44"/>
    </row>
    <row r="102" spans="1:5" x14ac:dyDescent="0.25">
      <c r="A102" s="46"/>
      <c r="B102" s="44"/>
      <c r="C102" s="44"/>
      <c r="D102" s="44"/>
      <c r="E102" s="44"/>
    </row>
    <row r="103" spans="1:5" x14ac:dyDescent="0.25">
      <c r="A103" s="46"/>
      <c r="B103" s="44"/>
      <c r="C103" s="44"/>
      <c r="D103" s="44"/>
      <c r="E103" s="44"/>
    </row>
    <row r="104" spans="1:5" x14ac:dyDescent="0.25">
      <c r="A104" s="46"/>
      <c r="B104" s="44"/>
      <c r="C104" s="44"/>
      <c r="D104" s="44"/>
      <c r="E104" s="44"/>
    </row>
    <row r="105" spans="1:5" x14ac:dyDescent="0.25">
      <c r="A105" s="46"/>
      <c r="B105" s="44"/>
      <c r="C105" s="44"/>
      <c r="D105" s="44"/>
      <c r="E105" s="44"/>
    </row>
    <row r="106" spans="1:5" x14ac:dyDescent="0.25">
      <c r="A106" s="46"/>
      <c r="B106" s="44"/>
      <c r="C106" s="44"/>
      <c r="D106" s="44"/>
      <c r="E106" s="44"/>
    </row>
    <row r="107" spans="1:5" x14ac:dyDescent="0.25">
      <c r="A107" s="46"/>
      <c r="B107" s="44"/>
      <c r="C107" s="44"/>
      <c r="D107" s="44"/>
      <c r="E107" s="44"/>
    </row>
    <row r="108" spans="1:5" x14ac:dyDescent="0.25">
      <c r="A108" s="46"/>
      <c r="B108" s="44"/>
      <c r="C108" s="44"/>
      <c r="D108" s="44"/>
      <c r="E108" s="44"/>
    </row>
    <row r="109" spans="1:5" x14ac:dyDescent="0.25">
      <c r="A109" s="46"/>
      <c r="B109" s="44"/>
      <c r="C109" s="44"/>
      <c r="D109" s="44"/>
      <c r="E109" s="44"/>
    </row>
    <row r="110" spans="1:5" x14ac:dyDescent="0.25">
      <c r="A110" s="46"/>
      <c r="B110" s="44"/>
      <c r="C110" s="44"/>
      <c r="D110" s="44"/>
      <c r="E110" s="44"/>
    </row>
    <row r="111" spans="1:5" x14ac:dyDescent="0.25">
      <c r="A111" s="46"/>
      <c r="B111" s="44"/>
      <c r="C111" s="44"/>
      <c r="D111" s="44"/>
      <c r="E111" s="44"/>
    </row>
    <row r="112" spans="1:5" x14ac:dyDescent="0.25">
      <c r="A112" s="46"/>
      <c r="B112" s="44"/>
      <c r="C112" s="44"/>
      <c r="D112" s="44"/>
      <c r="E112" s="44"/>
    </row>
    <row r="113" spans="1:5" x14ac:dyDescent="0.25">
      <c r="A113" s="46"/>
      <c r="B113" s="44"/>
      <c r="C113" s="44"/>
      <c r="D113" s="44"/>
      <c r="E113" s="44"/>
    </row>
    <row r="114" spans="1:5" x14ac:dyDescent="0.25">
      <c r="A114" s="46"/>
      <c r="B114" s="44"/>
      <c r="C114" s="44"/>
      <c r="D114" s="44"/>
      <c r="E114" s="44"/>
    </row>
    <row r="115" spans="1:5" x14ac:dyDescent="0.25">
      <c r="A115" s="46"/>
      <c r="B115" s="44"/>
      <c r="C115" s="44"/>
      <c r="D115" s="44"/>
      <c r="E115" s="44"/>
    </row>
    <row r="116" spans="1:5" x14ac:dyDescent="0.25">
      <c r="A116" s="46"/>
      <c r="B116" s="44"/>
      <c r="C116" s="44"/>
      <c r="D116" s="44"/>
      <c r="E116" s="44"/>
    </row>
    <row r="117" spans="1:5" x14ac:dyDescent="0.25">
      <c r="A117" s="46"/>
      <c r="B117" s="44"/>
      <c r="C117" s="44"/>
      <c r="D117" s="44"/>
      <c r="E117" s="44"/>
    </row>
    <row r="118" spans="1:5" x14ac:dyDescent="0.25">
      <c r="A118" s="46"/>
      <c r="B118" s="44"/>
      <c r="C118" s="44"/>
      <c r="D118" s="44"/>
      <c r="E118" s="44"/>
    </row>
    <row r="119" spans="1:5" x14ac:dyDescent="0.25">
      <c r="A119" s="46"/>
      <c r="B119" s="44"/>
      <c r="C119" s="44"/>
      <c r="D119" s="44"/>
      <c r="E119" s="44"/>
    </row>
    <row r="120" spans="1:5" x14ac:dyDescent="0.25">
      <c r="A120" s="46"/>
      <c r="B120" s="44"/>
      <c r="C120" s="44"/>
      <c r="D120" s="44"/>
      <c r="E120" s="44"/>
    </row>
    <row r="121" spans="1:5" x14ac:dyDescent="0.25">
      <c r="A121" s="46"/>
      <c r="B121" s="44"/>
      <c r="C121" s="44"/>
      <c r="D121" s="44"/>
      <c r="E121" s="44"/>
    </row>
    <row r="122" spans="1:5" x14ac:dyDescent="0.25">
      <c r="A122" s="46"/>
      <c r="B122" s="44"/>
      <c r="C122" s="44"/>
      <c r="D122" s="44"/>
      <c r="E122" s="44"/>
    </row>
    <row r="123" spans="1:5" x14ac:dyDescent="0.25">
      <c r="A123" s="46"/>
      <c r="B123" s="44"/>
      <c r="C123" s="44"/>
      <c r="D123" s="44"/>
      <c r="E123" s="44"/>
    </row>
    <row r="124" spans="1:5" x14ac:dyDescent="0.25">
      <c r="A124" s="46"/>
      <c r="B124" s="44"/>
      <c r="C124" s="44"/>
      <c r="D124" s="44"/>
      <c r="E124" s="44"/>
    </row>
    <row r="125" spans="1:5" x14ac:dyDescent="0.25">
      <c r="A125" s="46"/>
      <c r="B125" s="44"/>
      <c r="C125" s="44"/>
      <c r="D125" s="44"/>
      <c r="E125" s="44"/>
    </row>
    <row r="126" spans="1:5" x14ac:dyDescent="0.25">
      <c r="A126" s="46"/>
      <c r="B126" s="44"/>
      <c r="C126" s="44"/>
      <c r="D126" s="44"/>
      <c r="E126" s="44"/>
    </row>
  </sheetData>
  <mergeCells count="71">
    <mergeCell ref="A39:J39"/>
    <mergeCell ref="A40:D40"/>
    <mergeCell ref="F40:G40"/>
    <mergeCell ref="I40:J40"/>
    <mergeCell ref="I22:J22"/>
    <mergeCell ref="I34:J34"/>
    <mergeCell ref="A23:J23"/>
    <mergeCell ref="A26:D26"/>
    <mergeCell ref="F26:G26"/>
    <mergeCell ref="I26:J26"/>
    <mergeCell ref="A27:D27"/>
    <mergeCell ref="F27:G27"/>
    <mergeCell ref="I27:J27"/>
    <mergeCell ref="A28:J28"/>
    <mergeCell ref="A29:J29"/>
    <mergeCell ref="A38:D38"/>
    <mergeCell ref="F38:G38"/>
    <mergeCell ref="I38:J38"/>
    <mergeCell ref="I35:J35"/>
    <mergeCell ref="A35:D35"/>
    <mergeCell ref="F35:G35"/>
    <mergeCell ref="A36:D36"/>
    <mergeCell ref="F36:G36"/>
    <mergeCell ref="I36:J36"/>
    <mergeCell ref="A37:D37"/>
    <mergeCell ref="F37:G37"/>
    <mergeCell ref="I37:J37"/>
    <mergeCell ref="A34:D34"/>
    <mergeCell ref="F34:G34"/>
    <mergeCell ref="I33:J33"/>
    <mergeCell ref="A33:D33"/>
    <mergeCell ref="F33:G33"/>
    <mergeCell ref="I32:J32"/>
    <mergeCell ref="A32:D32"/>
    <mergeCell ref="F32:G32"/>
    <mergeCell ref="I31:J31"/>
    <mergeCell ref="A31:D31"/>
    <mergeCell ref="F31:G31"/>
    <mergeCell ref="I30:J30"/>
    <mergeCell ref="A30:D30"/>
    <mergeCell ref="F30:G30"/>
    <mergeCell ref="I25:J25"/>
    <mergeCell ref="A25:D25"/>
    <mergeCell ref="F25:G25"/>
    <mergeCell ref="I24:J24"/>
    <mergeCell ref="A24:D24"/>
    <mergeCell ref="F24:G24"/>
    <mergeCell ref="G7:H7"/>
    <mergeCell ref="I7:J7"/>
    <mergeCell ref="A9:J17"/>
    <mergeCell ref="A22:D22"/>
    <mergeCell ref="F22:G22"/>
    <mergeCell ref="A8:J8"/>
    <mergeCell ref="A18:J18"/>
    <mergeCell ref="A20:J20"/>
    <mergeCell ref="A19:J19"/>
    <mergeCell ref="A21:D21"/>
    <mergeCell ref="E21:G21"/>
    <mergeCell ref="H21:J21"/>
    <mergeCell ref="I6:J6"/>
    <mergeCell ref="A7:B7"/>
    <mergeCell ref="C7:D7"/>
    <mergeCell ref="E7:F7"/>
    <mergeCell ref="A2:G2"/>
    <mergeCell ref="A3:G3"/>
    <mergeCell ref="A6:B6"/>
    <mergeCell ref="C6:D6"/>
    <mergeCell ref="E6:F6"/>
    <mergeCell ref="G6:H6"/>
    <mergeCell ref="A4:G4"/>
    <mergeCell ref="I5:J5"/>
  </mergeCells>
  <phoneticPr fontId="3" type="noConversion"/>
  <hyperlinks>
    <hyperlink ref="A19:J19" r:id="rId1" display="Bursar's Office Tuition and Fee Rates" xr:uid="{795B9C91-419F-482F-A327-3C3B8648FCE8}"/>
  </hyperlinks>
  <pageMargins left="0.7" right="0.7" top="0.75" bottom="0.75" header="0.3" footer="0.3"/>
  <pageSetup scale="52"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7CD4-F47D-4082-B71E-44174C8404BC}">
  <dimension ref="A1:O37"/>
  <sheetViews>
    <sheetView tabSelected="1" zoomScaleNormal="100" workbookViewId="0">
      <pane ySplit="6" topLeftCell="A7" activePane="bottomLeft" state="frozen"/>
      <selection pane="bottomLeft" activeCell="M8" sqref="M8"/>
    </sheetView>
  </sheetViews>
  <sheetFormatPr defaultColWidth="8.85546875" defaultRowHeight="12.75" x14ac:dyDescent="0.2"/>
  <cols>
    <col min="1" max="1" width="8.140625" customWidth="1"/>
    <col min="2" max="2" width="9.42578125" customWidth="1"/>
    <col min="5" max="5" width="12.7109375" customWidth="1"/>
    <col min="7" max="7" width="11.140625" customWidth="1"/>
    <col min="8" max="8" width="20" customWidth="1"/>
    <col min="9" max="9" width="15.140625" customWidth="1"/>
    <col min="10" max="10" width="13.7109375" customWidth="1"/>
  </cols>
  <sheetData>
    <row r="1" spans="1:15" s="75" customFormat="1" ht="22.35" customHeight="1" x14ac:dyDescent="0.25">
      <c r="A1" s="209"/>
      <c r="B1" s="210"/>
      <c r="C1" s="210"/>
      <c r="D1" s="210"/>
      <c r="E1" s="211"/>
      <c r="F1" s="212"/>
      <c r="G1" s="213"/>
      <c r="H1" s="213"/>
      <c r="I1" s="213"/>
      <c r="J1" s="214"/>
      <c r="K1" s="74"/>
      <c r="L1" s="74"/>
      <c r="M1" s="74"/>
      <c r="N1" s="74"/>
      <c r="O1" s="74"/>
    </row>
    <row r="2" spans="1:15" s="75" customFormat="1" ht="26.1" customHeight="1" x14ac:dyDescent="0.25">
      <c r="A2" s="262" t="str">
        <f>'1. Per Diems'!A2:G2</f>
        <v>Program Leader Name</v>
      </c>
      <c r="B2" s="263"/>
      <c r="C2" s="263"/>
      <c r="D2" s="263"/>
      <c r="E2" s="263"/>
      <c r="F2" s="263"/>
      <c r="G2" s="263"/>
      <c r="H2" s="215"/>
      <c r="I2" s="215"/>
      <c r="J2" s="216"/>
      <c r="K2" s="41"/>
      <c r="L2" s="41"/>
      <c r="M2" s="41"/>
      <c r="N2" s="41"/>
      <c r="O2" s="41"/>
    </row>
    <row r="3" spans="1:15" s="75" customFormat="1" ht="26.1" customHeight="1" x14ac:dyDescent="0.25">
      <c r="A3" s="262" t="str">
        <f>'1. Per Diems'!A3:G3</f>
        <v xml:space="preserve"> Program Name</v>
      </c>
      <c r="B3" s="263"/>
      <c r="C3" s="263"/>
      <c r="D3" s="263"/>
      <c r="E3" s="263"/>
      <c r="F3" s="263"/>
      <c r="G3" s="263"/>
      <c r="H3" s="215"/>
      <c r="I3" s="215"/>
      <c r="J3" s="216"/>
      <c r="K3" s="41"/>
      <c r="L3" s="41"/>
      <c r="M3" s="41"/>
      <c r="N3" s="41"/>
      <c r="O3" s="41"/>
    </row>
    <row r="4" spans="1:15" s="75" customFormat="1" ht="22.35" customHeight="1" x14ac:dyDescent="0.35">
      <c r="A4" s="281" t="str">
        <f>'1. Per Diems'!A4:G4</f>
        <v>Program Term: Dates</v>
      </c>
      <c r="B4" s="282"/>
      <c r="C4" s="282"/>
      <c r="D4" s="282"/>
      <c r="E4" s="282"/>
      <c r="F4" s="282"/>
      <c r="G4" s="282"/>
      <c r="H4" s="217"/>
      <c r="I4" s="217"/>
      <c r="J4" s="218"/>
      <c r="K4" s="41"/>
      <c r="L4" s="41"/>
      <c r="M4" s="41"/>
      <c r="N4" s="41"/>
      <c r="O4" s="41"/>
    </row>
    <row r="5" spans="1:15" s="75" customFormat="1" ht="22.35" customHeight="1" thickBot="1" x14ac:dyDescent="0.4">
      <c r="A5" s="219"/>
      <c r="B5" s="220"/>
      <c r="C5" s="220"/>
      <c r="D5" s="220"/>
      <c r="E5" s="220"/>
      <c r="F5" s="220"/>
      <c r="G5" s="220"/>
      <c r="H5" s="221"/>
      <c r="I5" s="283" t="str">
        <f>'1. Per Diems'!I5:J5</f>
        <v>January 2023</v>
      </c>
      <c r="J5" s="480"/>
      <c r="K5" s="41"/>
      <c r="L5" s="41"/>
      <c r="M5" s="41"/>
      <c r="N5" s="41"/>
      <c r="O5" s="41"/>
    </row>
    <row r="6" spans="1:15" s="75" customFormat="1" ht="16.350000000000001" customHeight="1" thickBot="1" x14ac:dyDescent="0.3">
      <c r="A6" s="121" t="s">
        <v>238</v>
      </c>
      <c r="B6" s="122"/>
      <c r="C6" s="122"/>
      <c r="D6" s="122"/>
      <c r="E6" s="122"/>
      <c r="F6" s="122"/>
      <c r="G6" s="122"/>
      <c r="H6" s="122"/>
      <c r="I6" s="123"/>
      <c r="J6" s="124">
        <v>10</v>
      </c>
      <c r="K6" s="41"/>
      <c r="L6" s="41"/>
      <c r="M6" s="41"/>
      <c r="N6" s="41"/>
      <c r="O6" s="41"/>
    </row>
    <row r="7" spans="1:15" ht="12" customHeight="1" thickBot="1" x14ac:dyDescent="0.25">
      <c r="A7" s="555"/>
      <c r="B7" s="556"/>
      <c r="C7" s="556"/>
      <c r="D7" s="556"/>
      <c r="E7" s="556"/>
      <c r="F7" s="556"/>
      <c r="G7" s="556"/>
      <c r="H7" s="556"/>
      <c r="I7" s="556"/>
      <c r="J7" s="557"/>
    </row>
    <row r="8" spans="1:15" ht="15.75" customHeight="1" x14ac:dyDescent="0.2">
      <c r="A8" s="435" t="s">
        <v>270</v>
      </c>
      <c r="B8" s="436"/>
      <c r="C8" s="436"/>
      <c r="D8" s="436"/>
      <c r="E8" s="436"/>
      <c r="F8" s="436"/>
      <c r="G8" s="436"/>
      <c r="H8" s="436"/>
      <c r="I8" s="436"/>
      <c r="J8" s="437"/>
    </row>
    <row r="9" spans="1:15" ht="15.75" customHeight="1" x14ac:dyDescent="0.2">
      <c r="A9" s="470"/>
      <c r="B9" s="471"/>
      <c r="C9" s="471"/>
      <c r="D9" s="471"/>
      <c r="E9" s="471"/>
      <c r="F9" s="471"/>
      <c r="G9" s="471"/>
      <c r="H9" s="471"/>
      <c r="I9" s="471"/>
      <c r="J9" s="472"/>
    </row>
    <row r="10" spans="1:15" ht="15.75" customHeight="1" x14ac:dyDescent="0.2">
      <c r="A10" s="470"/>
      <c r="B10" s="471"/>
      <c r="C10" s="471"/>
      <c r="D10" s="471"/>
      <c r="E10" s="471"/>
      <c r="F10" s="471"/>
      <c r="G10" s="471"/>
      <c r="H10" s="471"/>
      <c r="I10" s="471"/>
      <c r="J10" s="472"/>
    </row>
    <row r="11" spans="1:15" ht="15.75" customHeight="1" x14ac:dyDescent="0.2">
      <c r="A11" s="470"/>
      <c r="B11" s="471"/>
      <c r="C11" s="471"/>
      <c r="D11" s="471"/>
      <c r="E11" s="471"/>
      <c r="F11" s="471"/>
      <c r="G11" s="471"/>
      <c r="H11" s="471"/>
      <c r="I11" s="471"/>
      <c r="J11" s="472"/>
    </row>
    <row r="12" spans="1:15" ht="15.75" customHeight="1" thickBot="1" x14ac:dyDescent="0.25">
      <c r="A12" s="438"/>
      <c r="B12" s="439"/>
      <c r="C12" s="439"/>
      <c r="D12" s="439"/>
      <c r="E12" s="439"/>
      <c r="F12" s="439"/>
      <c r="G12" s="439"/>
      <c r="H12" s="439"/>
      <c r="I12" s="439"/>
      <c r="J12" s="440"/>
    </row>
    <row r="13" spans="1:15" ht="12" customHeight="1" thickBot="1" x14ac:dyDescent="0.25">
      <c r="A13" s="551"/>
      <c r="B13" s="551"/>
      <c r="C13" s="551"/>
      <c r="D13" s="551"/>
      <c r="E13" s="551"/>
      <c r="F13" s="551"/>
      <c r="G13" s="551"/>
      <c r="H13" s="551"/>
      <c r="I13" s="551"/>
      <c r="J13" s="551"/>
    </row>
    <row r="14" spans="1:15" ht="30" customHeight="1" thickBot="1" x14ac:dyDescent="0.25">
      <c r="A14" s="552" t="s">
        <v>235</v>
      </c>
      <c r="B14" s="553"/>
      <c r="C14" s="553"/>
      <c r="D14" s="553"/>
      <c r="E14" s="131" t="s">
        <v>263</v>
      </c>
      <c r="F14" s="549" t="s">
        <v>243</v>
      </c>
      <c r="G14" s="550"/>
      <c r="H14" s="120" t="s">
        <v>274</v>
      </c>
      <c r="I14" s="554" t="s">
        <v>271</v>
      </c>
      <c r="J14" s="554"/>
    </row>
    <row r="15" spans="1:15" ht="51.6" customHeight="1" x14ac:dyDescent="0.2">
      <c r="A15" s="537" t="str">
        <f>'2. Fixed Expenses'!A24:E24</f>
        <v>CISI Travel Medical Insurance
($10.01 /week or $38.10/month)</v>
      </c>
      <c r="B15" s="538"/>
      <c r="C15" s="538"/>
      <c r="D15" s="538"/>
      <c r="E15" s="166">
        <v>0</v>
      </c>
      <c r="F15" s="560" t="s">
        <v>239</v>
      </c>
      <c r="G15" s="559"/>
      <c r="H15" s="119" t="s">
        <v>272</v>
      </c>
      <c r="I15" s="558" t="s">
        <v>244</v>
      </c>
      <c r="J15" s="559"/>
    </row>
    <row r="16" spans="1:15" ht="16.350000000000001" customHeight="1" x14ac:dyDescent="0.2">
      <c r="A16" s="533" t="s">
        <v>241</v>
      </c>
      <c r="B16" s="534"/>
      <c r="C16" s="534"/>
      <c r="D16" s="534"/>
      <c r="E16" s="166">
        <v>0</v>
      </c>
      <c r="F16" s="530" t="s">
        <v>239</v>
      </c>
      <c r="G16" s="532"/>
      <c r="H16" s="113"/>
      <c r="I16" s="531"/>
      <c r="J16" s="532"/>
    </row>
    <row r="17" spans="1:10" ht="17.100000000000001" customHeight="1" x14ac:dyDescent="0.2">
      <c r="A17" s="533" t="s">
        <v>242</v>
      </c>
      <c r="B17" s="534"/>
      <c r="C17" s="534"/>
      <c r="D17" s="534"/>
      <c r="E17" s="166">
        <v>0</v>
      </c>
      <c r="F17" s="530" t="s">
        <v>239</v>
      </c>
      <c r="G17" s="532"/>
      <c r="H17" s="113"/>
      <c r="I17" s="531"/>
      <c r="J17" s="532"/>
    </row>
    <row r="18" spans="1:10" s="49" customFormat="1" ht="17.100000000000001" customHeight="1" x14ac:dyDescent="0.2">
      <c r="A18" s="534" t="s">
        <v>262</v>
      </c>
      <c r="B18" s="534"/>
      <c r="C18" s="534"/>
      <c r="D18" s="534"/>
      <c r="E18" s="166">
        <v>0</v>
      </c>
      <c r="F18" s="530" t="s">
        <v>239</v>
      </c>
      <c r="G18" s="532"/>
      <c r="H18" s="113"/>
      <c r="I18" s="531"/>
      <c r="J18" s="532"/>
    </row>
    <row r="19" spans="1:10" s="49" customFormat="1" ht="17.100000000000001" customHeight="1" x14ac:dyDescent="0.2">
      <c r="A19" s="534"/>
      <c r="B19" s="534"/>
      <c r="C19" s="534"/>
      <c r="D19" s="534"/>
      <c r="E19" s="166">
        <v>0</v>
      </c>
      <c r="F19" s="530"/>
      <c r="G19" s="532"/>
      <c r="H19" s="113"/>
      <c r="I19" s="531"/>
      <c r="J19" s="532"/>
    </row>
    <row r="20" spans="1:10" s="49" customFormat="1" ht="17.100000000000001" customHeight="1" x14ac:dyDescent="0.2">
      <c r="A20" s="534"/>
      <c r="B20" s="534"/>
      <c r="C20" s="534"/>
      <c r="D20" s="534"/>
      <c r="E20" s="166">
        <v>0</v>
      </c>
      <c r="F20" s="530"/>
      <c r="G20" s="532"/>
      <c r="H20" s="113"/>
      <c r="I20" s="531"/>
      <c r="J20" s="532"/>
    </row>
    <row r="21" spans="1:10" s="49" customFormat="1" ht="17.100000000000001" customHeight="1" x14ac:dyDescent="0.2">
      <c r="A21" s="534"/>
      <c r="B21" s="534"/>
      <c r="C21" s="534"/>
      <c r="D21" s="534"/>
      <c r="E21" s="166">
        <v>0</v>
      </c>
      <c r="F21" s="530"/>
      <c r="G21" s="532"/>
      <c r="H21" s="113"/>
      <c r="I21" s="531"/>
      <c r="J21" s="532"/>
    </row>
    <row r="22" spans="1:10" s="49" customFormat="1" ht="17.100000000000001" customHeight="1" x14ac:dyDescent="0.2">
      <c r="A22" s="534"/>
      <c r="B22" s="534"/>
      <c r="C22" s="534"/>
      <c r="D22" s="534"/>
      <c r="E22" s="166">
        <v>0</v>
      </c>
      <c r="F22" s="530"/>
      <c r="G22" s="532"/>
      <c r="H22" s="113"/>
      <c r="I22" s="531"/>
      <c r="J22" s="532"/>
    </row>
    <row r="23" spans="1:10" ht="17.100000000000001" customHeight="1" thickBot="1" x14ac:dyDescent="0.25">
      <c r="A23" s="544" t="s">
        <v>236</v>
      </c>
      <c r="B23" s="545"/>
      <c r="C23" s="545"/>
      <c r="D23" s="546"/>
      <c r="E23" s="167">
        <f>SUM(E15:E22)</f>
        <v>0</v>
      </c>
      <c r="F23" s="547"/>
      <c r="G23" s="548"/>
      <c r="H23" s="127"/>
      <c r="I23" s="130"/>
      <c r="J23" s="127"/>
    </row>
    <row r="24" spans="1:10" ht="13.5" thickBot="1" x14ac:dyDescent="0.25">
      <c r="A24" s="535"/>
      <c r="B24" s="535"/>
      <c r="C24" s="535"/>
      <c r="D24" s="535"/>
      <c r="E24" s="535"/>
      <c r="F24" s="536"/>
      <c r="G24" s="536"/>
      <c r="H24" s="535"/>
      <c r="I24" s="535"/>
      <c r="J24" s="535"/>
    </row>
    <row r="25" spans="1:10" ht="16.5" thickBot="1" x14ac:dyDescent="0.25">
      <c r="A25" s="511" t="s">
        <v>237</v>
      </c>
      <c r="B25" s="512"/>
      <c r="C25" s="512"/>
      <c r="D25" s="512"/>
      <c r="E25" s="512"/>
      <c r="F25" s="512"/>
      <c r="G25" s="512"/>
      <c r="H25" s="512"/>
      <c r="I25" s="512"/>
      <c r="J25" s="517"/>
    </row>
    <row r="26" spans="1:10" ht="15.75" x14ac:dyDescent="0.2">
      <c r="A26" s="537" t="s">
        <v>273</v>
      </c>
      <c r="B26" s="538"/>
      <c r="C26" s="538"/>
      <c r="D26" s="538"/>
      <c r="E26" s="538"/>
      <c r="F26" s="539">
        <v>0</v>
      </c>
      <c r="G26" s="540"/>
      <c r="H26" s="541" t="s">
        <v>240</v>
      </c>
      <c r="I26" s="542"/>
      <c r="J26" s="543"/>
    </row>
    <row r="27" spans="1:10" ht="15.75" x14ac:dyDescent="0.2">
      <c r="A27" s="533"/>
      <c r="B27" s="534"/>
      <c r="C27" s="534"/>
      <c r="D27" s="534"/>
      <c r="E27" s="534"/>
      <c r="F27" s="528">
        <v>0</v>
      </c>
      <c r="G27" s="529"/>
      <c r="H27" s="530"/>
      <c r="I27" s="531"/>
      <c r="J27" s="532"/>
    </row>
    <row r="28" spans="1:10" ht="15.75" x14ac:dyDescent="0.2">
      <c r="A28" s="533"/>
      <c r="B28" s="534"/>
      <c r="C28" s="534"/>
      <c r="D28" s="534"/>
      <c r="E28" s="534"/>
      <c r="F28" s="528">
        <v>0</v>
      </c>
      <c r="G28" s="529"/>
      <c r="H28" s="530"/>
      <c r="I28" s="531"/>
      <c r="J28" s="532"/>
    </row>
    <row r="29" spans="1:10" ht="15.75" x14ac:dyDescent="0.2">
      <c r="A29" s="526"/>
      <c r="B29" s="526"/>
      <c r="C29" s="526"/>
      <c r="D29" s="526"/>
      <c r="E29" s="527"/>
      <c r="F29" s="528">
        <v>0</v>
      </c>
      <c r="G29" s="529"/>
      <c r="H29" s="530"/>
      <c r="I29" s="531"/>
      <c r="J29" s="532"/>
    </row>
    <row r="30" spans="1:10" ht="15.75" x14ac:dyDescent="0.2">
      <c r="A30" s="526"/>
      <c r="B30" s="526"/>
      <c r="C30" s="526"/>
      <c r="D30" s="526"/>
      <c r="E30" s="527"/>
      <c r="F30" s="528">
        <v>0</v>
      </c>
      <c r="G30" s="529"/>
      <c r="H30" s="530"/>
      <c r="I30" s="531"/>
      <c r="J30" s="532"/>
    </row>
    <row r="31" spans="1:10" ht="15.75" x14ac:dyDescent="0.2">
      <c r="A31" s="526"/>
      <c r="B31" s="526"/>
      <c r="C31" s="526"/>
      <c r="D31" s="526"/>
      <c r="E31" s="527"/>
      <c r="F31" s="528">
        <v>0</v>
      </c>
      <c r="G31" s="529"/>
      <c r="H31" s="530"/>
      <c r="I31" s="531"/>
      <c r="J31" s="532"/>
    </row>
    <row r="32" spans="1:10" ht="15.75" x14ac:dyDescent="0.2">
      <c r="A32" s="526"/>
      <c r="B32" s="526"/>
      <c r="C32" s="526"/>
      <c r="D32" s="526"/>
      <c r="E32" s="527"/>
      <c r="F32" s="528">
        <v>0</v>
      </c>
      <c r="G32" s="529"/>
      <c r="H32" s="530"/>
      <c r="I32" s="531"/>
      <c r="J32" s="532"/>
    </row>
    <row r="33" spans="1:10" ht="15.75" x14ac:dyDescent="0.2">
      <c r="A33" s="526"/>
      <c r="B33" s="526"/>
      <c r="C33" s="526"/>
      <c r="D33" s="526"/>
      <c r="E33" s="527"/>
      <c r="F33" s="528">
        <v>0</v>
      </c>
      <c r="G33" s="529"/>
      <c r="H33" s="530"/>
      <c r="I33" s="531"/>
      <c r="J33" s="532"/>
    </row>
    <row r="34" spans="1:10" ht="16.5" thickBot="1" x14ac:dyDescent="0.25">
      <c r="A34" s="518" t="s">
        <v>236</v>
      </c>
      <c r="B34" s="519"/>
      <c r="C34" s="519"/>
      <c r="D34" s="519"/>
      <c r="E34" s="520"/>
      <c r="F34" s="521">
        <f>SUM(F26:G33)</f>
        <v>0</v>
      </c>
      <c r="G34" s="522"/>
      <c r="H34" s="523"/>
      <c r="I34" s="524"/>
      <c r="J34" s="525"/>
    </row>
    <row r="36" spans="1:10" x14ac:dyDescent="0.2">
      <c r="A36" s="208" t="s">
        <v>283</v>
      </c>
    </row>
    <row r="37" spans="1:10" x14ac:dyDescent="0.2">
      <c r="A37" s="208" t="s">
        <v>284</v>
      </c>
    </row>
  </sheetData>
  <mergeCells count="65">
    <mergeCell ref="I5:J5"/>
    <mergeCell ref="A2:G2"/>
    <mergeCell ref="A3:G3"/>
    <mergeCell ref="A4:G4"/>
    <mergeCell ref="F19:G19"/>
    <mergeCell ref="A7:J7"/>
    <mergeCell ref="I15:J15"/>
    <mergeCell ref="I16:J16"/>
    <mergeCell ref="I17:J17"/>
    <mergeCell ref="I18:J18"/>
    <mergeCell ref="F18:G18"/>
    <mergeCell ref="F17:G17"/>
    <mergeCell ref="F15:G15"/>
    <mergeCell ref="F16:G16"/>
    <mergeCell ref="I19:J19"/>
    <mergeCell ref="A16:D16"/>
    <mergeCell ref="A8:J12"/>
    <mergeCell ref="I20:J20"/>
    <mergeCell ref="I21:J21"/>
    <mergeCell ref="I22:J22"/>
    <mergeCell ref="F23:G23"/>
    <mergeCell ref="F14:G14"/>
    <mergeCell ref="A13:J13"/>
    <mergeCell ref="A14:D14"/>
    <mergeCell ref="A15:D15"/>
    <mergeCell ref="I14:J14"/>
    <mergeCell ref="A17:D17"/>
    <mergeCell ref="A18:D18"/>
    <mergeCell ref="A19:D19"/>
    <mergeCell ref="A27:E27"/>
    <mergeCell ref="F27:G27"/>
    <mergeCell ref="H27:J27"/>
    <mergeCell ref="F20:G20"/>
    <mergeCell ref="F21:G21"/>
    <mergeCell ref="F22:G22"/>
    <mergeCell ref="A25:J25"/>
    <mergeCell ref="A24:J24"/>
    <mergeCell ref="A22:D22"/>
    <mergeCell ref="A26:E26"/>
    <mergeCell ref="F26:G26"/>
    <mergeCell ref="H26:J26"/>
    <mergeCell ref="A23:D23"/>
    <mergeCell ref="A20:D20"/>
    <mergeCell ref="A21:D21"/>
    <mergeCell ref="H31:J31"/>
    <mergeCell ref="A28:E28"/>
    <mergeCell ref="F28:G28"/>
    <mergeCell ref="H28:J28"/>
    <mergeCell ref="A29:E29"/>
    <mergeCell ref="F29:G29"/>
    <mergeCell ref="H29:J29"/>
    <mergeCell ref="A30:E30"/>
    <mergeCell ref="F30:G30"/>
    <mergeCell ref="H30:J30"/>
    <mergeCell ref="A31:E31"/>
    <mergeCell ref="F31:G31"/>
    <mergeCell ref="A34:E34"/>
    <mergeCell ref="F34:G34"/>
    <mergeCell ref="H34:J34"/>
    <mergeCell ref="A32:E32"/>
    <mergeCell ref="F32:G32"/>
    <mergeCell ref="H32:J32"/>
    <mergeCell ref="A33:E33"/>
    <mergeCell ref="F33:G33"/>
    <mergeCell ref="H33:J33"/>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95"/>
  <sheetViews>
    <sheetView workbookViewId="0">
      <selection activeCell="G1" sqref="G1"/>
    </sheetView>
  </sheetViews>
  <sheetFormatPr defaultColWidth="8.85546875" defaultRowHeight="12.75" x14ac:dyDescent="0.2"/>
  <cols>
    <col min="1" max="1" width="60.28515625" customWidth="1"/>
    <col min="2" max="2" width="7.85546875" customWidth="1"/>
    <col min="3" max="3" width="6.7109375" bestFit="1" customWidth="1"/>
    <col min="5" max="5" width="8.42578125" customWidth="1"/>
  </cols>
  <sheetData>
    <row r="1" spans="1:7" ht="15.75" x14ac:dyDescent="0.25">
      <c r="A1" s="561" t="s">
        <v>73</v>
      </c>
      <c r="B1" s="561"/>
      <c r="C1" s="561"/>
      <c r="D1" s="561"/>
      <c r="E1" s="561"/>
    </row>
    <row r="2" spans="1:7" x14ac:dyDescent="0.2">
      <c r="A2" s="562" t="s">
        <v>74</v>
      </c>
      <c r="B2" s="562"/>
      <c r="C2" s="562"/>
      <c r="D2" s="562"/>
      <c r="E2" s="562"/>
    </row>
    <row r="3" spans="1:7" x14ac:dyDescent="0.2">
      <c r="A3" s="1" t="s">
        <v>75</v>
      </c>
      <c r="B3" s="21"/>
      <c r="C3" s="21"/>
      <c r="D3" s="21"/>
      <c r="E3" s="21"/>
    </row>
    <row r="4" spans="1:7" x14ac:dyDescent="0.2">
      <c r="A4" s="5" t="s">
        <v>76</v>
      </c>
      <c r="B4" s="21"/>
      <c r="C4" s="21"/>
      <c r="D4" s="21"/>
      <c r="E4" s="21"/>
    </row>
    <row r="5" spans="1:7" x14ac:dyDescent="0.2">
      <c r="B5" s="1"/>
      <c r="C5" s="1"/>
      <c r="D5" t="s">
        <v>77</v>
      </c>
      <c r="E5" s="5" t="s">
        <v>78</v>
      </c>
      <c r="F5" s="3"/>
    </row>
    <row r="6" spans="1:7" x14ac:dyDescent="0.2">
      <c r="A6" t="s">
        <v>79</v>
      </c>
      <c r="B6" t="s">
        <v>80</v>
      </c>
      <c r="C6">
        <v>91</v>
      </c>
      <c r="D6" s="2">
        <v>25</v>
      </c>
      <c r="E6" s="9">
        <f>C6*D6</f>
        <v>2275</v>
      </c>
    </row>
    <row r="7" spans="1:7" x14ac:dyDescent="0.2">
      <c r="A7" t="s">
        <v>81</v>
      </c>
      <c r="E7" s="6"/>
    </row>
    <row r="8" spans="1:7" x14ac:dyDescent="0.2">
      <c r="A8" t="s">
        <v>82</v>
      </c>
      <c r="B8" t="s">
        <v>80</v>
      </c>
      <c r="C8">
        <v>3</v>
      </c>
      <c r="D8" s="3">
        <v>40</v>
      </c>
      <c r="E8" s="6">
        <v>120</v>
      </c>
    </row>
    <row r="9" spans="1:7" x14ac:dyDescent="0.2">
      <c r="A9" s="11" t="s">
        <v>83</v>
      </c>
      <c r="B9" s="11"/>
      <c r="C9" s="11"/>
      <c r="D9" s="11"/>
      <c r="E9" s="13">
        <f>SUM(E6:E8)</f>
        <v>2395</v>
      </c>
    </row>
    <row r="10" spans="1:7" x14ac:dyDescent="0.2">
      <c r="D10" s="2"/>
      <c r="E10" s="6"/>
      <c r="F10" s="20"/>
    </row>
    <row r="11" spans="1:7" x14ac:dyDescent="0.2">
      <c r="A11" s="1" t="s">
        <v>84</v>
      </c>
      <c r="D11" s="2"/>
      <c r="E11" s="6"/>
      <c r="F11" s="36" t="s">
        <v>85</v>
      </c>
      <c r="G11" s="36"/>
    </row>
    <row r="12" spans="1:7" x14ac:dyDescent="0.2">
      <c r="A12" t="s">
        <v>86</v>
      </c>
      <c r="B12" t="s">
        <v>87</v>
      </c>
      <c r="E12" s="6">
        <v>3109</v>
      </c>
      <c r="F12" s="36">
        <v>3189</v>
      </c>
      <c r="G12" s="37"/>
    </row>
    <row r="13" spans="1:7" x14ac:dyDescent="0.2">
      <c r="A13" t="s">
        <v>88</v>
      </c>
      <c r="B13" t="s">
        <v>87</v>
      </c>
      <c r="E13" s="6">
        <v>9973</v>
      </c>
      <c r="F13" s="36">
        <v>8918</v>
      </c>
      <c r="G13" s="37"/>
    </row>
    <row r="14" spans="1:7" x14ac:dyDescent="0.2">
      <c r="D14" s="2"/>
      <c r="E14" s="6"/>
    </row>
    <row r="15" spans="1:7" x14ac:dyDescent="0.2">
      <c r="A15" s="1" t="s">
        <v>89</v>
      </c>
      <c r="D15" s="2"/>
      <c r="E15" s="6"/>
    </row>
    <row r="16" spans="1:7" x14ac:dyDescent="0.2">
      <c r="A16" t="s">
        <v>90</v>
      </c>
      <c r="E16" s="6">
        <v>900</v>
      </c>
    </row>
    <row r="17" spans="1:11" x14ac:dyDescent="0.2">
      <c r="A17" t="s">
        <v>91</v>
      </c>
      <c r="E17" s="6">
        <v>20</v>
      </c>
    </row>
    <row r="18" spans="1:11" x14ac:dyDescent="0.2">
      <c r="A18" t="s">
        <v>92</v>
      </c>
      <c r="E18" s="6">
        <v>20</v>
      </c>
    </row>
    <row r="19" spans="1:11" x14ac:dyDescent="0.2">
      <c r="A19" t="s">
        <v>93</v>
      </c>
      <c r="E19" s="6">
        <v>10</v>
      </c>
    </row>
    <row r="20" spans="1:11" x14ac:dyDescent="0.2">
      <c r="A20" s="35" t="s">
        <v>94</v>
      </c>
      <c r="B20" t="s">
        <v>95</v>
      </c>
      <c r="D20" s="6">
        <v>1800</v>
      </c>
      <c r="E20" s="22">
        <f>D20/12</f>
        <v>150</v>
      </c>
    </row>
    <row r="21" spans="1:11" x14ac:dyDescent="0.2">
      <c r="A21" t="s">
        <v>96</v>
      </c>
      <c r="B21" t="s">
        <v>95</v>
      </c>
      <c r="D21" s="6">
        <v>1000</v>
      </c>
      <c r="E21" s="6">
        <f>D21/12</f>
        <v>83.333333333333329</v>
      </c>
    </row>
    <row r="22" spans="1:11" x14ac:dyDescent="0.2">
      <c r="A22" s="11" t="s">
        <v>97</v>
      </c>
      <c r="B22" s="11"/>
      <c r="C22" s="11"/>
      <c r="D22" s="11"/>
      <c r="E22" s="13">
        <f>SUM(E16:E21)</f>
        <v>1183.3333333333333</v>
      </c>
      <c r="F22" s="4"/>
    </row>
    <row r="23" spans="1:11" x14ac:dyDescent="0.2">
      <c r="E23" s="6"/>
      <c r="F23" s="4"/>
      <c r="G23" s="4"/>
      <c r="H23" s="4"/>
      <c r="I23" s="4"/>
      <c r="J23" s="4"/>
      <c r="K23" s="4"/>
    </row>
    <row r="24" spans="1:11" x14ac:dyDescent="0.2">
      <c r="A24" s="1"/>
      <c r="D24" s="3"/>
      <c r="E24" s="6"/>
    </row>
    <row r="25" spans="1:11" x14ac:dyDescent="0.2">
      <c r="A25" s="1" t="s">
        <v>98</v>
      </c>
      <c r="B25" s="1"/>
      <c r="C25" s="1"/>
      <c r="D25" s="1" t="s">
        <v>99</v>
      </c>
      <c r="E25" s="7" t="s">
        <v>100</v>
      </c>
    </row>
    <row r="26" spans="1:11" x14ac:dyDescent="0.2">
      <c r="A26" s="14" t="s">
        <v>101</v>
      </c>
      <c r="B26" s="1"/>
      <c r="C26" s="1"/>
      <c r="D26" s="1"/>
      <c r="E26" s="9">
        <v>1800</v>
      </c>
    </row>
    <row r="27" spans="1:11" x14ac:dyDescent="0.2">
      <c r="A27" t="s">
        <v>102</v>
      </c>
      <c r="B27" t="s">
        <v>80</v>
      </c>
      <c r="C27">
        <v>84</v>
      </c>
      <c r="D27" s="2">
        <v>25</v>
      </c>
      <c r="E27" s="6">
        <f>C27*D27</f>
        <v>2100</v>
      </c>
    </row>
    <row r="28" spans="1:11" x14ac:dyDescent="0.2">
      <c r="A28" t="s">
        <v>103</v>
      </c>
      <c r="C28">
        <v>6</v>
      </c>
      <c r="D28" s="2">
        <v>900</v>
      </c>
      <c r="E28" s="6">
        <f>C28*D28</f>
        <v>5400</v>
      </c>
    </row>
    <row r="29" spans="1:11" x14ac:dyDescent="0.2">
      <c r="A29" t="s">
        <v>92</v>
      </c>
      <c r="C29">
        <v>6</v>
      </c>
      <c r="D29" s="3">
        <v>20</v>
      </c>
      <c r="E29" s="6">
        <f>C29*D29</f>
        <v>120</v>
      </c>
    </row>
    <row r="30" spans="1:11" x14ac:dyDescent="0.2">
      <c r="A30" t="s">
        <v>104</v>
      </c>
      <c r="C30">
        <v>6</v>
      </c>
      <c r="D30" s="3">
        <v>20</v>
      </c>
      <c r="E30" s="6">
        <f>C30*D30</f>
        <v>120</v>
      </c>
    </row>
    <row r="31" spans="1:11" x14ac:dyDescent="0.2">
      <c r="A31" t="s">
        <v>93</v>
      </c>
      <c r="C31">
        <v>6</v>
      </c>
      <c r="D31" s="3">
        <v>10</v>
      </c>
      <c r="E31" s="6">
        <v>60</v>
      </c>
    </row>
    <row r="32" spans="1:11" x14ac:dyDescent="0.2">
      <c r="A32" s="14" t="s">
        <v>105</v>
      </c>
      <c r="E32" s="6">
        <f>SUM(E26:E31)</f>
        <v>9600</v>
      </c>
    </row>
    <row r="33" spans="1:5" x14ac:dyDescent="0.2">
      <c r="A33" s="10" t="s">
        <v>97</v>
      </c>
      <c r="B33" s="11"/>
      <c r="C33" s="11"/>
      <c r="D33" s="10"/>
      <c r="E33" s="13">
        <f>E32/12</f>
        <v>800</v>
      </c>
    </row>
    <row r="34" spans="1:5" x14ac:dyDescent="0.2">
      <c r="E34" s="6"/>
    </row>
    <row r="35" spans="1:5" x14ac:dyDescent="0.2">
      <c r="A35" s="1" t="s">
        <v>106</v>
      </c>
      <c r="E35" s="6"/>
    </row>
    <row r="36" spans="1:5" x14ac:dyDescent="0.2">
      <c r="A36" s="1" t="s">
        <v>107</v>
      </c>
      <c r="E36" s="6"/>
    </row>
    <row r="37" spans="1:5" x14ac:dyDescent="0.2">
      <c r="A37" s="1" t="s">
        <v>108</v>
      </c>
      <c r="E37" s="6"/>
    </row>
    <row r="38" spans="1:5" x14ac:dyDescent="0.2">
      <c r="A38" t="s">
        <v>109</v>
      </c>
      <c r="E38" s="6"/>
    </row>
    <row r="39" spans="1:5" x14ac:dyDescent="0.2">
      <c r="A39" t="s">
        <v>110</v>
      </c>
      <c r="E39" s="6"/>
    </row>
    <row r="40" spans="1:5" x14ac:dyDescent="0.2">
      <c r="A40" t="s">
        <v>111</v>
      </c>
      <c r="E40" s="6"/>
    </row>
    <row r="41" spans="1:5" x14ac:dyDescent="0.2">
      <c r="A41" t="s">
        <v>112</v>
      </c>
      <c r="E41" s="6"/>
    </row>
    <row r="42" spans="1:5" x14ac:dyDescent="0.2">
      <c r="A42" t="s">
        <v>113</v>
      </c>
      <c r="E42" s="6"/>
    </row>
    <row r="43" spans="1:5" x14ac:dyDescent="0.2">
      <c r="A43" t="s">
        <v>114</v>
      </c>
      <c r="E43" s="6"/>
    </row>
    <row r="44" spans="1:5" x14ac:dyDescent="0.2">
      <c r="A44" t="s">
        <v>115</v>
      </c>
      <c r="E44" s="6"/>
    </row>
    <row r="45" spans="1:5" x14ac:dyDescent="0.2">
      <c r="A45" t="s">
        <v>116</v>
      </c>
      <c r="E45" s="8"/>
    </row>
    <row r="46" spans="1:5" x14ac:dyDescent="0.2">
      <c r="A46" s="1" t="s">
        <v>117</v>
      </c>
      <c r="E46" s="8"/>
    </row>
    <row r="47" spans="1:5" x14ac:dyDescent="0.2">
      <c r="A47" t="s">
        <v>118</v>
      </c>
      <c r="B47" t="s">
        <v>119</v>
      </c>
      <c r="C47" s="3"/>
      <c r="D47" s="23">
        <v>200</v>
      </c>
      <c r="E47" s="6">
        <v>1000</v>
      </c>
    </row>
    <row r="48" spans="1:5" x14ac:dyDescent="0.2">
      <c r="A48" t="s">
        <v>120</v>
      </c>
      <c r="B48" t="s">
        <v>78</v>
      </c>
      <c r="C48" s="3">
        <v>8</v>
      </c>
      <c r="D48" t="s">
        <v>121</v>
      </c>
      <c r="E48" s="6">
        <v>480</v>
      </c>
    </row>
    <row r="49" spans="1:6" x14ac:dyDescent="0.2">
      <c r="C49" s="3"/>
      <c r="E49" s="7">
        <f>SUM(E47:E48)</f>
        <v>1480</v>
      </c>
      <c r="F49" s="19"/>
    </row>
    <row r="50" spans="1:6" x14ac:dyDescent="0.2">
      <c r="A50" s="1" t="s">
        <v>122</v>
      </c>
      <c r="C50" s="3"/>
      <c r="E50" s="6"/>
    </row>
    <row r="51" spans="1:6" x14ac:dyDescent="0.2">
      <c r="A51" t="s">
        <v>123</v>
      </c>
      <c r="C51" s="3"/>
      <c r="E51" s="6"/>
    </row>
    <row r="52" spans="1:6" x14ac:dyDescent="0.2">
      <c r="A52" t="s">
        <v>124</v>
      </c>
      <c r="B52" t="s">
        <v>125</v>
      </c>
      <c r="C52" s="3">
        <v>350</v>
      </c>
      <c r="D52" t="s">
        <v>126</v>
      </c>
      <c r="E52" s="6">
        <f>C52*7</f>
        <v>2450</v>
      </c>
    </row>
    <row r="53" spans="1:6" x14ac:dyDescent="0.2">
      <c r="A53" t="s">
        <v>127</v>
      </c>
      <c r="B53" t="s">
        <v>125</v>
      </c>
      <c r="C53" s="3">
        <v>180</v>
      </c>
      <c r="D53" t="s">
        <v>126</v>
      </c>
      <c r="E53" s="6">
        <v>1260</v>
      </c>
    </row>
    <row r="54" spans="1:6" x14ac:dyDescent="0.2">
      <c r="A54" t="s">
        <v>128</v>
      </c>
      <c r="C54" s="3"/>
      <c r="E54" s="6">
        <v>2200</v>
      </c>
    </row>
    <row r="55" spans="1:6" x14ac:dyDescent="0.2">
      <c r="A55" t="s">
        <v>129</v>
      </c>
      <c r="C55" s="3"/>
      <c r="E55" s="9">
        <v>390</v>
      </c>
    </row>
    <row r="56" spans="1:6" x14ac:dyDescent="0.2">
      <c r="C56" s="3"/>
      <c r="E56" s="7">
        <f>SUM(E52:E55)</f>
        <v>6300</v>
      </c>
    </row>
    <row r="57" spans="1:6" x14ac:dyDescent="0.2">
      <c r="A57" s="1" t="s">
        <v>130</v>
      </c>
      <c r="C57" s="3"/>
      <c r="E57" s="6"/>
    </row>
    <row r="58" spans="1:6" x14ac:dyDescent="0.2">
      <c r="A58" t="s">
        <v>131</v>
      </c>
      <c r="C58" s="3"/>
      <c r="E58" s="6"/>
    </row>
    <row r="59" spans="1:6" x14ac:dyDescent="0.2">
      <c r="A59" t="s">
        <v>132</v>
      </c>
      <c r="B59" t="s">
        <v>133</v>
      </c>
      <c r="C59" s="3"/>
      <c r="E59" s="6">
        <v>600</v>
      </c>
    </row>
    <row r="60" spans="1:6" x14ac:dyDescent="0.2">
      <c r="A60" t="s">
        <v>134</v>
      </c>
      <c r="B60" t="s">
        <v>78</v>
      </c>
      <c r="C60" s="3">
        <v>35</v>
      </c>
      <c r="D60" t="s">
        <v>135</v>
      </c>
      <c r="E60" s="6">
        <v>455</v>
      </c>
    </row>
    <row r="61" spans="1:6" x14ac:dyDescent="0.2">
      <c r="A61" t="s">
        <v>127</v>
      </c>
      <c r="C61" s="3">
        <v>8</v>
      </c>
      <c r="D61" t="s">
        <v>136</v>
      </c>
      <c r="E61" s="6">
        <v>96</v>
      </c>
    </row>
    <row r="62" spans="1:6" x14ac:dyDescent="0.2">
      <c r="C62" s="3"/>
      <c r="E62" s="7">
        <f>SUM(E59:E61)</f>
        <v>1151</v>
      </c>
    </row>
    <row r="63" spans="1:6" x14ac:dyDescent="0.2">
      <c r="A63" s="1" t="s">
        <v>137</v>
      </c>
      <c r="C63" s="3"/>
      <c r="E63" s="6"/>
    </row>
    <row r="64" spans="1:6" x14ac:dyDescent="0.2">
      <c r="A64" t="s">
        <v>138</v>
      </c>
      <c r="C64" s="3"/>
      <c r="E64" s="6"/>
    </row>
    <row r="65" spans="1:6" x14ac:dyDescent="0.2">
      <c r="A65" t="s">
        <v>139</v>
      </c>
      <c r="C65" s="3"/>
      <c r="E65" s="6">
        <v>3200</v>
      </c>
    </row>
    <row r="66" spans="1:6" x14ac:dyDescent="0.2">
      <c r="A66" t="s">
        <v>140</v>
      </c>
      <c r="B66" t="s">
        <v>125</v>
      </c>
      <c r="C66" s="3">
        <v>490</v>
      </c>
      <c r="D66" t="s">
        <v>121</v>
      </c>
      <c r="E66" s="6">
        <f>C66*5</f>
        <v>2450</v>
      </c>
    </row>
    <row r="67" spans="1:6" x14ac:dyDescent="0.2">
      <c r="A67" t="s">
        <v>127</v>
      </c>
      <c r="B67" t="s">
        <v>125</v>
      </c>
      <c r="C67" s="3">
        <v>180</v>
      </c>
      <c r="D67" t="s">
        <v>121</v>
      </c>
      <c r="E67" s="6">
        <v>900</v>
      </c>
      <c r="F67" s="3"/>
    </row>
    <row r="68" spans="1:6" x14ac:dyDescent="0.2">
      <c r="A68" t="s">
        <v>129</v>
      </c>
      <c r="C68" s="3"/>
      <c r="E68" s="9">
        <v>390</v>
      </c>
    </row>
    <row r="69" spans="1:6" x14ac:dyDescent="0.2">
      <c r="C69" s="3"/>
      <c r="E69" s="7">
        <f>SUM(E65:E68)</f>
        <v>6940</v>
      </c>
    </row>
    <row r="70" spans="1:6" x14ac:dyDescent="0.2">
      <c r="A70" s="1" t="s">
        <v>141</v>
      </c>
      <c r="C70" s="3"/>
      <c r="E70" s="6"/>
    </row>
    <row r="71" spans="1:6" x14ac:dyDescent="0.2">
      <c r="A71" t="s">
        <v>142</v>
      </c>
      <c r="C71" s="3"/>
      <c r="E71" s="6"/>
    </row>
    <row r="72" spans="1:6" x14ac:dyDescent="0.2">
      <c r="A72" t="s">
        <v>139</v>
      </c>
      <c r="C72" s="3"/>
      <c r="E72" s="6">
        <v>1000</v>
      </c>
    </row>
    <row r="73" spans="1:6" x14ac:dyDescent="0.2">
      <c r="A73" t="s">
        <v>124</v>
      </c>
      <c r="B73" t="s">
        <v>125</v>
      </c>
      <c r="C73" s="3">
        <v>490</v>
      </c>
      <c r="D73" t="s">
        <v>143</v>
      </c>
      <c r="E73" s="6">
        <v>490</v>
      </c>
    </row>
    <row r="74" spans="1:6" x14ac:dyDescent="0.2">
      <c r="A74" t="s">
        <v>127</v>
      </c>
      <c r="B74" t="s">
        <v>125</v>
      </c>
      <c r="C74" s="3">
        <v>180</v>
      </c>
      <c r="D74" t="s">
        <v>143</v>
      </c>
      <c r="E74" s="6">
        <v>180</v>
      </c>
    </row>
    <row r="75" spans="1:6" x14ac:dyDescent="0.2">
      <c r="A75" t="s">
        <v>144</v>
      </c>
      <c r="C75" s="3"/>
      <c r="E75" s="6">
        <v>130</v>
      </c>
    </row>
    <row r="76" spans="1:6" x14ac:dyDescent="0.2">
      <c r="A76" t="s">
        <v>145</v>
      </c>
      <c r="C76" s="3"/>
      <c r="E76" s="6"/>
    </row>
    <row r="77" spans="1:6" x14ac:dyDescent="0.2">
      <c r="A77" t="s">
        <v>146</v>
      </c>
      <c r="C77" s="3"/>
      <c r="E77" s="6">
        <v>650</v>
      </c>
    </row>
    <row r="78" spans="1:6" x14ac:dyDescent="0.2">
      <c r="A78" t="s">
        <v>120</v>
      </c>
      <c r="B78" t="s">
        <v>78</v>
      </c>
      <c r="C78" s="3">
        <v>8</v>
      </c>
      <c r="D78" t="s">
        <v>147</v>
      </c>
      <c r="E78" s="6">
        <v>192</v>
      </c>
    </row>
    <row r="79" spans="1:6" x14ac:dyDescent="0.2">
      <c r="A79" t="s">
        <v>148</v>
      </c>
      <c r="B79" t="s">
        <v>78</v>
      </c>
      <c r="C79" s="3"/>
      <c r="E79" s="6">
        <v>260</v>
      </c>
    </row>
    <row r="80" spans="1:6" x14ac:dyDescent="0.2">
      <c r="C80" s="3"/>
      <c r="D80" s="3"/>
      <c r="E80" s="7">
        <f>SUM(E72:E79)</f>
        <v>2902</v>
      </c>
    </row>
    <row r="81" spans="1:6" x14ac:dyDescent="0.2">
      <c r="A81" s="24" t="s">
        <v>149</v>
      </c>
      <c r="C81" s="3"/>
      <c r="D81" s="3"/>
      <c r="E81" s="7"/>
    </row>
    <row r="82" spans="1:6" x14ac:dyDescent="0.2">
      <c r="A82" t="s">
        <v>150</v>
      </c>
      <c r="C82" s="3"/>
      <c r="E82" s="6"/>
    </row>
    <row r="83" spans="1:6" x14ac:dyDescent="0.2">
      <c r="A83" t="s">
        <v>139</v>
      </c>
      <c r="C83" s="3"/>
      <c r="E83" s="6">
        <v>1550</v>
      </c>
    </row>
    <row r="84" spans="1:6" x14ac:dyDescent="0.2">
      <c r="A84" t="s">
        <v>124</v>
      </c>
      <c r="B84" t="s">
        <v>125</v>
      </c>
      <c r="C84" s="3">
        <v>490</v>
      </c>
      <c r="D84" t="s">
        <v>151</v>
      </c>
      <c r="E84" s="6">
        <v>980</v>
      </c>
    </row>
    <row r="85" spans="1:6" x14ac:dyDescent="0.2">
      <c r="A85" t="s">
        <v>127</v>
      </c>
      <c r="B85" t="s">
        <v>125</v>
      </c>
      <c r="C85" s="3">
        <v>180</v>
      </c>
      <c r="D85" t="s">
        <v>151</v>
      </c>
      <c r="E85" s="6">
        <v>360</v>
      </c>
    </row>
    <row r="86" spans="1:6" x14ac:dyDescent="0.2">
      <c r="A86" t="s">
        <v>152</v>
      </c>
      <c r="C86" s="3"/>
      <c r="E86" s="6">
        <v>260</v>
      </c>
    </row>
    <row r="87" spans="1:6" x14ac:dyDescent="0.2">
      <c r="C87" s="3"/>
      <c r="E87" s="7">
        <f>SUM(E83:E86)</f>
        <v>3150</v>
      </c>
    </row>
    <row r="88" spans="1:6" x14ac:dyDescent="0.2">
      <c r="C88" s="3"/>
      <c r="E88" s="7"/>
    </row>
    <row r="89" spans="1:6" x14ac:dyDescent="0.2">
      <c r="A89" s="25" t="s">
        <v>153</v>
      </c>
      <c r="B89" s="26"/>
      <c r="C89" s="27"/>
      <c r="D89" s="26"/>
      <c r="E89" s="28">
        <f>E49+E56+E62+E69+E80+E87</f>
        <v>21923</v>
      </c>
    </row>
    <row r="90" spans="1:6" x14ac:dyDescent="0.2">
      <c r="A90" s="10" t="s">
        <v>154</v>
      </c>
      <c r="B90" s="11"/>
      <c r="C90" s="12"/>
      <c r="D90" s="11"/>
      <c r="E90" s="13">
        <f>E89/12</f>
        <v>1826.9166666666667</v>
      </c>
    </row>
    <row r="91" spans="1:6" x14ac:dyDescent="0.2">
      <c r="A91" s="1"/>
      <c r="C91" s="3"/>
      <c r="E91" s="7"/>
    </row>
    <row r="92" spans="1:6" x14ac:dyDescent="0.2">
      <c r="A92" s="1"/>
      <c r="C92" s="3"/>
      <c r="E92" s="7"/>
    </row>
    <row r="93" spans="1:6" x14ac:dyDescent="0.2">
      <c r="A93" s="14"/>
      <c r="C93" s="3"/>
      <c r="E93" s="7"/>
    </row>
    <row r="94" spans="1:6" x14ac:dyDescent="0.2">
      <c r="A94" s="18" t="s">
        <v>155</v>
      </c>
      <c r="C94" s="3"/>
      <c r="E94" s="7"/>
    </row>
    <row r="95" spans="1:6" x14ac:dyDescent="0.2">
      <c r="A95" s="1" t="s">
        <v>156</v>
      </c>
      <c r="C95" s="3"/>
      <c r="E95" s="7">
        <v>2395</v>
      </c>
      <c r="F95" s="7"/>
    </row>
    <row r="96" spans="1:6" x14ac:dyDescent="0.2">
      <c r="A96" s="1" t="s">
        <v>89</v>
      </c>
      <c r="D96" s="2"/>
      <c r="E96" s="7">
        <v>1183.3333333333333</v>
      </c>
      <c r="F96" s="7"/>
    </row>
    <row r="97" spans="1:7" x14ac:dyDescent="0.2">
      <c r="A97" s="1" t="s">
        <v>98</v>
      </c>
      <c r="E97" s="7">
        <v>800</v>
      </c>
      <c r="F97" s="7"/>
    </row>
    <row r="98" spans="1:7" x14ac:dyDescent="0.2">
      <c r="A98" s="1" t="s">
        <v>154</v>
      </c>
      <c r="E98" s="7">
        <v>1826.9166666666667</v>
      </c>
      <c r="F98" s="7"/>
    </row>
    <row r="99" spans="1:7" x14ac:dyDescent="0.2">
      <c r="A99" s="10" t="s">
        <v>157</v>
      </c>
      <c r="B99" s="11"/>
      <c r="C99" s="11"/>
      <c r="D99" s="11"/>
      <c r="E99" s="13">
        <f>SUM(E95:E98)</f>
        <v>6205.25</v>
      </c>
      <c r="F99" s="7"/>
    </row>
    <row r="100" spans="1:7" x14ac:dyDescent="0.2">
      <c r="A100" s="10" t="s">
        <v>158</v>
      </c>
      <c r="B100" s="11"/>
      <c r="C100" s="11"/>
      <c r="D100" s="11"/>
      <c r="E100" s="13">
        <f>E99-E6</f>
        <v>3930.25</v>
      </c>
      <c r="F100" s="7"/>
    </row>
    <row r="101" spans="1:7" ht="13.5" thickBot="1" x14ac:dyDescent="0.25">
      <c r="A101" s="1"/>
      <c r="E101" s="7"/>
      <c r="F101" s="7"/>
    </row>
    <row r="102" spans="1:7" x14ac:dyDescent="0.2">
      <c r="A102" s="29" t="s">
        <v>159</v>
      </c>
      <c r="B102" s="30"/>
      <c r="C102" s="30"/>
      <c r="D102" s="30"/>
      <c r="E102" s="31">
        <f>E99+E12</f>
        <v>9314.25</v>
      </c>
      <c r="F102" s="6"/>
      <c r="G102" s="6"/>
    </row>
    <row r="103" spans="1:7" ht="13.5" thickBot="1" x14ac:dyDescent="0.25">
      <c r="A103" s="32" t="s">
        <v>160</v>
      </c>
      <c r="B103" s="33"/>
      <c r="C103" s="33"/>
      <c r="D103" s="33"/>
      <c r="E103" s="34">
        <f>E99+E13</f>
        <v>16178.25</v>
      </c>
      <c r="F103" s="6"/>
      <c r="G103" s="6"/>
    </row>
    <row r="104" spans="1:7" x14ac:dyDescent="0.2">
      <c r="A104" s="1"/>
      <c r="E104" s="7"/>
      <c r="F104" s="7"/>
    </row>
    <row r="105" spans="1:7" x14ac:dyDescent="0.2">
      <c r="A105" s="4"/>
      <c r="E105" s="6"/>
    </row>
    <row r="106" spans="1:7" x14ac:dyDescent="0.2">
      <c r="A106" s="15" t="s">
        <v>161</v>
      </c>
      <c r="B106" s="15"/>
      <c r="C106" s="16"/>
      <c r="D106" s="15"/>
      <c r="E106" s="17"/>
      <c r="F106" s="3"/>
    </row>
    <row r="107" spans="1:7" x14ac:dyDescent="0.2">
      <c r="C107" s="3"/>
      <c r="E107" s="8"/>
      <c r="F107" s="3"/>
    </row>
    <row r="108" spans="1:7" x14ac:dyDescent="0.2">
      <c r="C108" s="3"/>
      <c r="E108" s="8"/>
    </row>
    <row r="109" spans="1:7" x14ac:dyDescent="0.2">
      <c r="C109" s="3"/>
      <c r="E109" s="8"/>
    </row>
    <row r="110" spans="1:7" x14ac:dyDescent="0.2">
      <c r="C110" s="3"/>
      <c r="E110" s="8"/>
    </row>
    <row r="111" spans="1:7" x14ac:dyDescent="0.2">
      <c r="C111" s="3"/>
      <c r="E111" s="8"/>
    </row>
    <row r="112" spans="1:7" x14ac:dyDescent="0.2">
      <c r="C112" s="3"/>
      <c r="E112" s="8"/>
    </row>
    <row r="113" spans="3:5" x14ac:dyDescent="0.2">
      <c r="C113" s="3"/>
      <c r="E113" s="8"/>
    </row>
    <row r="114" spans="3:5" x14ac:dyDescent="0.2">
      <c r="C114" s="3"/>
      <c r="E114" s="8"/>
    </row>
    <row r="115" spans="3:5" x14ac:dyDescent="0.2">
      <c r="C115" s="3"/>
      <c r="E115" s="8"/>
    </row>
    <row r="116" spans="3:5" x14ac:dyDescent="0.2">
      <c r="C116" s="3"/>
      <c r="E116" s="8"/>
    </row>
    <row r="117" spans="3:5" x14ac:dyDescent="0.2">
      <c r="C117" s="3"/>
      <c r="E117" s="8"/>
    </row>
    <row r="118" spans="3:5" x14ac:dyDescent="0.2">
      <c r="C118" s="3"/>
      <c r="E118" s="8"/>
    </row>
    <row r="119" spans="3:5" x14ac:dyDescent="0.2">
      <c r="C119" s="3"/>
      <c r="E119" s="8"/>
    </row>
    <row r="120" spans="3:5" x14ac:dyDescent="0.2">
      <c r="C120" s="3"/>
      <c r="E120" s="8"/>
    </row>
    <row r="121" spans="3:5" x14ac:dyDescent="0.2">
      <c r="C121" s="3"/>
      <c r="E121" s="8"/>
    </row>
    <row r="122" spans="3:5" x14ac:dyDescent="0.2">
      <c r="C122" s="3"/>
      <c r="E122" s="8"/>
    </row>
    <row r="123" spans="3:5" x14ac:dyDescent="0.2">
      <c r="C123" s="3"/>
      <c r="E123" s="8"/>
    </row>
    <row r="124" spans="3:5" x14ac:dyDescent="0.2">
      <c r="C124" s="3"/>
      <c r="E124" s="8"/>
    </row>
    <row r="125" spans="3:5" x14ac:dyDescent="0.2">
      <c r="C125" s="3"/>
      <c r="E125" s="8"/>
    </row>
    <row r="126" spans="3:5" x14ac:dyDescent="0.2">
      <c r="C126" s="3"/>
      <c r="E126" s="8"/>
    </row>
    <row r="127" spans="3:5" x14ac:dyDescent="0.2">
      <c r="C127" s="3"/>
      <c r="E127" s="8"/>
    </row>
    <row r="128" spans="3:5" x14ac:dyDescent="0.2">
      <c r="C128" s="3"/>
      <c r="E128" s="8"/>
    </row>
    <row r="129" spans="3:5" x14ac:dyDescent="0.2">
      <c r="C129" s="3"/>
      <c r="E129" s="8"/>
    </row>
    <row r="130" spans="3:5" x14ac:dyDescent="0.2">
      <c r="C130" s="3"/>
      <c r="E130" s="8"/>
    </row>
    <row r="131" spans="3:5" x14ac:dyDescent="0.2">
      <c r="C131" s="3"/>
      <c r="E131" s="8"/>
    </row>
    <row r="132" spans="3:5" x14ac:dyDescent="0.2">
      <c r="C132" s="3"/>
      <c r="E132" s="8"/>
    </row>
    <row r="133" spans="3:5" x14ac:dyDescent="0.2">
      <c r="C133" s="3"/>
      <c r="E133" s="8"/>
    </row>
    <row r="134" spans="3:5" x14ac:dyDescent="0.2">
      <c r="C134" s="3"/>
      <c r="E134" s="8"/>
    </row>
    <row r="135" spans="3:5" x14ac:dyDescent="0.2">
      <c r="C135" s="3"/>
      <c r="E135" s="8"/>
    </row>
    <row r="136" spans="3:5" x14ac:dyDescent="0.2">
      <c r="C136" s="3"/>
      <c r="E136" s="8"/>
    </row>
    <row r="137" spans="3:5" x14ac:dyDescent="0.2">
      <c r="C137" s="3"/>
      <c r="E137" s="8"/>
    </row>
    <row r="138" spans="3:5" x14ac:dyDescent="0.2">
      <c r="C138" s="3"/>
      <c r="E138" s="8"/>
    </row>
    <row r="139" spans="3:5" x14ac:dyDescent="0.2">
      <c r="C139" s="3"/>
      <c r="E139" s="8"/>
    </row>
    <row r="140" spans="3:5" x14ac:dyDescent="0.2">
      <c r="C140" s="3"/>
      <c r="E140" s="8"/>
    </row>
    <row r="141" spans="3:5" x14ac:dyDescent="0.2">
      <c r="C141" s="3"/>
      <c r="E141" s="8"/>
    </row>
    <row r="142" spans="3:5" x14ac:dyDescent="0.2">
      <c r="C142" s="3"/>
      <c r="E142" s="8"/>
    </row>
    <row r="143" spans="3:5" x14ac:dyDescent="0.2">
      <c r="C143" s="3"/>
      <c r="E143" s="8"/>
    </row>
    <row r="144" spans="3:5" x14ac:dyDescent="0.2">
      <c r="C144" s="3"/>
      <c r="E144" s="8"/>
    </row>
    <row r="145" spans="3:5" x14ac:dyDescent="0.2">
      <c r="C145" s="3"/>
      <c r="E145" s="8"/>
    </row>
    <row r="146" spans="3:5" x14ac:dyDescent="0.2">
      <c r="C146" s="3"/>
      <c r="E146" s="8"/>
    </row>
    <row r="147" spans="3:5" x14ac:dyDescent="0.2">
      <c r="C147" s="3"/>
      <c r="E147" s="8"/>
    </row>
    <row r="148" spans="3:5" x14ac:dyDescent="0.2">
      <c r="C148" s="3"/>
      <c r="E148" s="8"/>
    </row>
    <row r="149" spans="3:5" x14ac:dyDescent="0.2">
      <c r="C149" s="3"/>
      <c r="E149" s="8"/>
    </row>
    <row r="150" spans="3:5" x14ac:dyDescent="0.2">
      <c r="C150" s="3"/>
      <c r="E150" s="8"/>
    </row>
    <row r="151" spans="3:5" x14ac:dyDescent="0.2">
      <c r="C151" s="3"/>
      <c r="E151" s="8"/>
    </row>
    <row r="152" spans="3:5" x14ac:dyDescent="0.2">
      <c r="C152" s="3"/>
      <c r="E152" s="8"/>
    </row>
    <row r="153" spans="3:5" x14ac:dyDescent="0.2">
      <c r="C153" s="3"/>
      <c r="E153" s="8"/>
    </row>
    <row r="154" spans="3:5" x14ac:dyDescent="0.2">
      <c r="C154" s="3"/>
      <c r="E154" s="8"/>
    </row>
    <row r="155" spans="3:5" x14ac:dyDescent="0.2">
      <c r="C155" s="3"/>
      <c r="E155" s="8"/>
    </row>
    <row r="156" spans="3:5" x14ac:dyDescent="0.2">
      <c r="C156" s="3"/>
      <c r="E156" s="8"/>
    </row>
    <row r="157" spans="3:5" x14ac:dyDescent="0.2">
      <c r="C157" s="3"/>
      <c r="E157" s="8"/>
    </row>
    <row r="158" spans="3:5" x14ac:dyDescent="0.2">
      <c r="C158" s="3"/>
      <c r="E158" s="8"/>
    </row>
    <row r="159" spans="3:5" x14ac:dyDescent="0.2">
      <c r="C159" s="3"/>
      <c r="E159" s="8"/>
    </row>
    <row r="160" spans="3:5" x14ac:dyDescent="0.2">
      <c r="C160" s="3"/>
      <c r="E160" s="8"/>
    </row>
    <row r="161" spans="3:5" x14ac:dyDescent="0.2">
      <c r="C161" s="3"/>
      <c r="E161" s="8"/>
    </row>
    <row r="162" spans="3:5" x14ac:dyDescent="0.2">
      <c r="C162" s="3"/>
      <c r="E162" s="8"/>
    </row>
    <row r="163" spans="3:5" x14ac:dyDescent="0.2">
      <c r="C163" s="3"/>
      <c r="E163" s="8"/>
    </row>
    <row r="164" spans="3:5" x14ac:dyDescent="0.2">
      <c r="C164" s="3"/>
      <c r="E164" s="8"/>
    </row>
    <row r="165" spans="3:5" x14ac:dyDescent="0.2">
      <c r="C165" s="3"/>
      <c r="E165" s="8"/>
    </row>
    <row r="166" spans="3:5" x14ac:dyDescent="0.2">
      <c r="C166" s="3"/>
      <c r="E166" s="8"/>
    </row>
    <row r="167" spans="3:5" x14ac:dyDescent="0.2">
      <c r="C167" s="3"/>
      <c r="E167" s="8"/>
    </row>
    <row r="168" spans="3:5" x14ac:dyDescent="0.2">
      <c r="C168" s="3"/>
      <c r="E168" s="8"/>
    </row>
    <row r="169" spans="3:5" x14ac:dyDescent="0.2">
      <c r="C169" s="3"/>
      <c r="E169" s="8"/>
    </row>
    <row r="170" spans="3:5" x14ac:dyDescent="0.2">
      <c r="C170" s="3"/>
      <c r="E170" s="8"/>
    </row>
    <row r="171" spans="3:5" x14ac:dyDescent="0.2">
      <c r="C171" s="3"/>
      <c r="E171" s="8"/>
    </row>
    <row r="172" spans="3:5" x14ac:dyDescent="0.2">
      <c r="C172" s="3"/>
      <c r="E172" s="8"/>
    </row>
    <row r="173" spans="3:5" x14ac:dyDescent="0.2">
      <c r="C173" s="3"/>
      <c r="E173" s="8"/>
    </row>
    <row r="174" spans="3:5" x14ac:dyDescent="0.2">
      <c r="C174" s="3"/>
      <c r="E174" s="8"/>
    </row>
    <row r="175" spans="3:5" x14ac:dyDescent="0.2">
      <c r="C175" s="3"/>
      <c r="E175" s="8"/>
    </row>
    <row r="176" spans="3:5" x14ac:dyDescent="0.2">
      <c r="C176" s="3"/>
      <c r="E176" s="8"/>
    </row>
    <row r="177" spans="3:5" x14ac:dyDescent="0.2">
      <c r="C177" s="3"/>
      <c r="E177" s="8"/>
    </row>
    <row r="178" spans="3:5" x14ac:dyDescent="0.2">
      <c r="C178" s="3"/>
      <c r="E178" s="8"/>
    </row>
    <row r="179" spans="3:5" x14ac:dyDescent="0.2">
      <c r="C179" s="3"/>
      <c r="E179" s="8"/>
    </row>
    <row r="180" spans="3:5" x14ac:dyDescent="0.2">
      <c r="C180" s="3"/>
      <c r="E180" s="8"/>
    </row>
    <row r="181" spans="3:5" x14ac:dyDescent="0.2">
      <c r="C181" s="3"/>
      <c r="E181" s="8"/>
    </row>
    <row r="182" spans="3:5" x14ac:dyDescent="0.2">
      <c r="C182" s="3"/>
      <c r="E182" s="8"/>
    </row>
    <row r="183" spans="3:5" x14ac:dyDescent="0.2">
      <c r="C183" s="3"/>
      <c r="E183" s="8"/>
    </row>
    <row r="184" spans="3:5" x14ac:dyDescent="0.2">
      <c r="C184" s="3"/>
      <c r="E184" s="8"/>
    </row>
    <row r="185" spans="3:5" x14ac:dyDescent="0.2">
      <c r="C185" s="3"/>
      <c r="E185" s="8"/>
    </row>
    <row r="186" spans="3:5" x14ac:dyDescent="0.2">
      <c r="C186" s="3"/>
      <c r="E186" s="8"/>
    </row>
    <row r="187" spans="3:5" x14ac:dyDescent="0.2">
      <c r="C187" s="3"/>
      <c r="E187" s="8"/>
    </row>
    <row r="188" spans="3:5" x14ac:dyDescent="0.2">
      <c r="C188" s="3"/>
      <c r="E188" s="8"/>
    </row>
    <row r="189" spans="3:5" x14ac:dyDescent="0.2">
      <c r="C189" s="3"/>
      <c r="E189" s="8"/>
    </row>
    <row r="190" spans="3:5" x14ac:dyDescent="0.2">
      <c r="C190" s="3"/>
      <c r="E190" s="8"/>
    </row>
    <row r="191" spans="3:5" x14ac:dyDescent="0.2">
      <c r="C191" s="3"/>
      <c r="E191" s="8"/>
    </row>
    <row r="192" spans="3:5" x14ac:dyDescent="0.2">
      <c r="C192" s="3"/>
      <c r="E192" s="8"/>
    </row>
    <row r="193" spans="3:5" x14ac:dyDescent="0.2">
      <c r="C193" s="3"/>
      <c r="E193" s="8"/>
    </row>
    <row r="194" spans="3:5" x14ac:dyDescent="0.2">
      <c r="C194" s="3"/>
      <c r="E194" s="8"/>
    </row>
    <row r="195" spans="3:5" x14ac:dyDescent="0.2">
      <c r="C195" s="3"/>
      <c r="E195" s="8"/>
    </row>
    <row r="196" spans="3:5" x14ac:dyDescent="0.2">
      <c r="C196" s="3"/>
      <c r="E196" s="8"/>
    </row>
    <row r="197" spans="3:5" x14ac:dyDescent="0.2">
      <c r="C197" s="3"/>
      <c r="E197" s="8"/>
    </row>
    <row r="198" spans="3:5" x14ac:dyDescent="0.2">
      <c r="C198" s="3"/>
      <c r="E198" s="8"/>
    </row>
    <row r="199" spans="3:5" x14ac:dyDescent="0.2">
      <c r="C199" s="3"/>
      <c r="E199" s="8"/>
    </row>
    <row r="200" spans="3:5" x14ac:dyDescent="0.2">
      <c r="C200" s="3"/>
      <c r="E200" s="8"/>
    </row>
    <row r="201" spans="3:5" x14ac:dyDescent="0.2">
      <c r="C201" s="3"/>
      <c r="E201" s="8"/>
    </row>
    <row r="202" spans="3:5" x14ac:dyDescent="0.2">
      <c r="C202" s="3"/>
      <c r="E202" s="8"/>
    </row>
    <row r="203" spans="3:5" x14ac:dyDescent="0.2">
      <c r="C203" s="3"/>
      <c r="E203" s="8"/>
    </row>
    <row r="204" spans="3:5" x14ac:dyDescent="0.2">
      <c r="C204" s="3"/>
      <c r="E204" s="8"/>
    </row>
    <row r="205" spans="3:5" x14ac:dyDescent="0.2">
      <c r="C205" s="3"/>
      <c r="E205" s="8"/>
    </row>
    <row r="206" spans="3:5" x14ac:dyDescent="0.2">
      <c r="C206" s="3"/>
      <c r="E206" s="8"/>
    </row>
    <row r="207" spans="3:5" x14ac:dyDescent="0.2">
      <c r="C207" s="3"/>
      <c r="E207" s="8"/>
    </row>
    <row r="208" spans="3:5" x14ac:dyDescent="0.2">
      <c r="C208" s="3"/>
      <c r="E208" s="8"/>
    </row>
    <row r="209" spans="3:5" x14ac:dyDescent="0.2">
      <c r="C209" s="3"/>
      <c r="E209" s="8"/>
    </row>
    <row r="210" spans="3:5" x14ac:dyDescent="0.2">
      <c r="C210" s="3"/>
      <c r="E210" s="8"/>
    </row>
    <row r="211" spans="3:5" x14ac:dyDescent="0.2">
      <c r="C211" s="3"/>
      <c r="E211" s="8"/>
    </row>
    <row r="212" spans="3:5" x14ac:dyDescent="0.2">
      <c r="C212" s="3"/>
      <c r="E212" s="8"/>
    </row>
    <row r="213" spans="3:5" x14ac:dyDescent="0.2">
      <c r="C213" s="3"/>
      <c r="E213" s="8"/>
    </row>
    <row r="214" spans="3:5" x14ac:dyDescent="0.2">
      <c r="C214" s="3"/>
      <c r="E214" s="8"/>
    </row>
    <row r="215" spans="3:5" x14ac:dyDescent="0.2">
      <c r="C215" s="3"/>
      <c r="E215" s="8"/>
    </row>
    <row r="216" spans="3:5" x14ac:dyDescent="0.2">
      <c r="C216" s="3"/>
      <c r="E216" s="8"/>
    </row>
    <row r="217" spans="3:5" x14ac:dyDescent="0.2">
      <c r="C217" s="3"/>
      <c r="E217" s="8"/>
    </row>
    <row r="218" spans="3:5" x14ac:dyDescent="0.2">
      <c r="C218" s="3"/>
    </row>
    <row r="219" spans="3:5" x14ac:dyDescent="0.2">
      <c r="C219" s="3"/>
    </row>
    <row r="220" spans="3:5" x14ac:dyDescent="0.2">
      <c r="C220" s="3"/>
    </row>
    <row r="221" spans="3:5" x14ac:dyDescent="0.2">
      <c r="C221" s="3"/>
    </row>
    <row r="222" spans="3:5" x14ac:dyDescent="0.2">
      <c r="C222" s="3"/>
    </row>
    <row r="223" spans="3:5" x14ac:dyDescent="0.2">
      <c r="C223" s="3"/>
    </row>
    <row r="224" spans="3:5" x14ac:dyDescent="0.2">
      <c r="C224" s="3"/>
    </row>
    <row r="225" spans="3:3" x14ac:dyDescent="0.2">
      <c r="C225" s="3"/>
    </row>
    <row r="226" spans="3:3" x14ac:dyDescent="0.2">
      <c r="C226" s="3"/>
    </row>
    <row r="227" spans="3:3" x14ac:dyDescent="0.2">
      <c r="C227" s="3"/>
    </row>
    <row r="228" spans="3:3" x14ac:dyDescent="0.2">
      <c r="C228" s="3"/>
    </row>
    <row r="229" spans="3:3" x14ac:dyDescent="0.2">
      <c r="C229" s="3"/>
    </row>
    <row r="230" spans="3:3" x14ac:dyDescent="0.2">
      <c r="C230" s="3"/>
    </row>
    <row r="231" spans="3:3" x14ac:dyDescent="0.2">
      <c r="C231" s="3"/>
    </row>
    <row r="232" spans="3:3" x14ac:dyDescent="0.2">
      <c r="C232" s="3"/>
    </row>
    <row r="233" spans="3:3" x14ac:dyDescent="0.2">
      <c r="C233" s="3"/>
    </row>
    <row r="234" spans="3:3" x14ac:dyDescent="0.2">
      <c r="C234" s="3"/>
    </row>
    <row r="235" spans="3:3" x14ac:dyDescent="0.2">
      <c r="C235" s="3"/>
    </row>
    <row r="236" spans="3:3" x14ac:dyDescent="0.2">
      <c r="C236" s="3"/>
    </row>
    <row r="237" spans="3:3" x14ac:dyDescent="0.2">
      <c r="C237" s="3"/>
    </row>
    <row r="238" spans="3:3" x14ac:dyDescent="0.2">
      <c r="C238" s="3"/>
    </row>
    <row r="239" spans="3:3" x14ac:dyDescent="0.2">
      <c r="C239" s="3"/>
    </row>
    <row r="240" spans="3:3" x14ac:dyDescent="0.2">
      <c r="C240" s="3"/>
    </row>
    <row r="241" spans="3:3" x14ac:dyDescent="0.2">
      <c r="C241" s="3"/>
    </row>
    <row r="242" spans="3:3" x14ac:dyDescent="0.2">
      <c r="C242" s="3"/>
    </row>
    <row r="243" spans="3:3" x14ac:dyDescent="0.2">
      <c r="C243" s="3"/>
    </row>
    <row r="244" spans="3:3" x14ac:dyDescent="0.2">
      <c r="C244" s="3"/>
    </row>
    <row r="245" spans="3:3" x14ac:dyDescent="0.2">
      <c r="C245" s="3"/>
    </row>
    <row r="246" spans="3:3" x14ac:dyDescent="0.2">
      <c r="C246" s="3"/>
    </row>
    <row r="247" spans="3:3" x14ac:dyDescent="0.2">
      <c r="C247" s="3"/>
    </row>
    <row r="248" spans="3:3" x14ac:dyDescent="0.2">
      <c r="C248" s="3"/>
    </row>
    <row r="249" spans="3:3" x14ac:dyDescent="0.2">
      <c r="C249" s="3"/>
    </row>
    <row r="250" spans="3:3" x14ac:dyDescent="0.2">
      <c r="C250" s="3"/>
    </row>
    <row r="251" spans="3:3" x14ac:dyDescent="0.2">
      <c r="C251" s="3"/>
    </row>
    <row r="252" spans="3:3" x14ac:dyDescent="0.2">
      <c r="C252" s="3"/>
    </row>
    <row r="253" spans="3:3" x14ac:dyDescent="0.2">
      <c r="C253" s="3"/>
    </row>
    <row r="254" spans="3:3" x14ac:dyDescent="0.2">
      <c r="C254" s="3"/>
    </row>
    <row r="255" spans="3:3" x14ac:dyDescent="0.2">
      <c r="C255" s="3"/>
    </row>
    <row r="256" spans="3:3" x14ac:dyDescent="0.2">
      <c r="C256" s="3"/>
    </row>
    <row r="257" spans="3:3" x14ac:dyDescent="0.2">
      <c r="C257" s="3"/>
    </row>
    <row r="258" spans="3:3" x14ac:dyDescent="0.2">
      <c r="C258" s="3"/>
    </row>
    <row r="259" spans="3:3" x14ac:dyDescent="0.2">
      <c r="C259" s="3"/>
    </row>
    <row r="260" spans="3:3" x14ac:dyDescent="0.2">
      <c r="C260" s="3"/>
    </row>
    <row r="261" spans="3:3" x14ac:dyDescent="0.2">
      <c r="C261" s="3"/>
    </row>
    <row r="262" spans="3:3" x14ac:dyDescent="0.2">
      <c r="C262" s="3"/>
    </row>
    <row r="263" spans="3:3" x14ac:dyDescent="0.2">
      <c r="C263" s="3"/>
    </row>
    <row r="264" spans="3:3" x14ac:dyDescent="0.2">
      <c r="C264" s="3"/>
    </row>
    <row r="265" spans="3:3" x14ac:dyDescent="0.2">
      <c r="C265" s="3"/>
    </row>
    <row r="266" spans="3:3" x14ac:dyDescent="0.2">
      <c r="C266" s="3"/>
    </row>
    <row r="267" spans="3:3" x14ac:dyDescent="0.2">
      <c r="C267" s="3"/>
    </row>
    <row r="268" spans="3:3" x14ac:dyDescent="0.2">
      <c r="C268" s="3"/>
    </row>
    <row r="269" spans="3:3" x14ac:dyDescent="0.2">
      <c r="C269" s="3"/>
    </row>
    <row r="270" spans="3:3" x14ac:dyDescent="0.2">
      <c r="C270" s="3"/>
    </row>
    <row r="271" spans="3:3" x14ac:dyDescent="0.2">
      <c r="C271" s="3"/>
    </row>
    <row r="272" spans="3:3" x14ac:dyDescent="0.2">
      <c r="C272" s="3"/>
    </row>
    <row r="273" spans="3:3" x14ac:dyDescent="0.2">
      <c r="C273" s="3"/>
    </row>
    <row r="274" spans="3:3" x14ac:dyDescent="0.2">
      <c r="C274" s="3"/>
    </row>
    <row r="275" spans="3:3" x14ac:dyDescent="0.2">
      <c r="C275" s="3"/>
    </row>
    <row r="276" spans="3:3" x14ac:dyDescent="0.2">
      <c r="C276" s="3"/>
    </row>
    <row r="277" spans="3:3" x14ac:dyDescent="0.2">
      <c r="C277" s="3"/>
    </row>
    <row r="278" spans="3:3" x14ac:dyDescent="0.2">
      <c r="C278" s="3"/>
    </row>
    <row r="279" spans="3:3" x14ac:dyDescent="0.2">
      <c r="C279" s="3"/>
    </row>
    <row r="280" spans="3:3" x14ac:dyDescent="0.2">
      <c r="C280" s="3"/>
    </row>
    <row r="281" spans="3:3" x14ac:dyDescent="0.2">
      <c r="C281" s="3"/>
    </row>
    <row r="282" spans="3:3" x14ac:dyDescent="0.2">
      <c r="C282" s="3"/>
    </row>
    <row r="283" spans="3:3" x14ac:dyDescent="0.2">
      <c r="C283" s="3"/>
    </row>
    <row r="284" spans="3:3" x14ac:dyDescent="0.2">
      <c r="C284" s="3"/>
    </row>
    <row r="285" spans="3:3" x14ac:dyDescent="0.2">
      <c r="C285" s="3"/>
    </row>
    <row r="286" spans="3:3" x14ac:dyDescent="0.2">
      <c r="C286" s="3"/>
    </row>
    <row r="287" spans="3:3" x14ac:dyDescent="0.2">
      <c r="C287" s="3"/>
    </row>
    <row r="288" spans="3:3" x14ac:dyDescent="0.2">
      <c r="C288" s="3"/>
    </row>
    <row r="289" spans="3:3" x14ac:dyDescent="0.2">
      <c r="C289" s="3"/>
    </row>
    <row r="290" spans="3:3" x14ac:dyDescent="0.2">
      <c r="C290" s="3"/>
    </row>
    <row r="291" spans="3:3" x14ac:dyDescent="0.2">
      <c r="C291" s="3"/>
    </row>
    <row r="292" spans="3:3" x14ac:dyDescent="0.2">
      <c r="C292" s="3"/>
    </row>
    <row r="293" spans="3:3" x14ac:dyDescent="0.2">
      <c r="C293" s="3"/>
    </row>
    <row r="294" spans="3:3" x14ac:dyDescent="0.2">
      <c r="C294" s="3"/>
    </row>
    <row r="295" spans="3:3" x14ac:dyDescent="0.2">
      <c r="C295" s="3"/>
    </row>
    <row r="296" spans="3:3" x14ac:dyDescent="0.2">
      <c r="C296" s="3"/>
    </row>
    <row r="297" spans="3:3" x14ac:dyDescent="0.2">
      <c r="C297" s="3"/>
    </row>
    <row r="298" spans="3:3" x14ac:dyDescent="0.2">
      <c r="C298" s="3"/>
    </row>
    <row r="299" spans="3:3" x14ac:dyDescent="0.2">
      <c r="C299" s="3"/>
    </row>
    <row r="300" spans="3:3" x14ac:dyDescent="0.2">
      <c r="C300" s="3"/>
    </row>
    <row r="301" spans="3:3" x14ac:dyDescent="0.2">
      <c r="C301" s="3"/>
    </row>
    <row r="302" spans="3:3" x14ac:dyDescent="0.2">
      <c r="C302" s="3"/>
    </row>
    <row r="303" spans="3:3" x14ac:dyDescent="0.2">
      <c r="C303" s="3"/>
    </row>
    <row r="304" spans="3:3" x14ac:dyDescent="0.2">
      <c r="C304" s="3"/>
    </row>
    <row r="305" spans="3:3" x14ac:dyDescent="0.2">
      <c r="C305" s="3"/>
    </row>
    <row r="306" spans="3:3" x14ac:dyDescent="0.2">
      <c r="C306" s="3"/>
    </row>
    <row r="307" spans="3:3" x14ac:dyDescent="0.2">
      <c r="C307" s="3"/>
    </row>
    <row r="308" spans="3:3" x14ac:dyDescent="0.2">
      <c r="C308" s="3"/>
    </row>
    <row r="309" spans="3:3" x14ac:dyDescent="0.2">
      <c r="C309" s="3"/>
    </row>
    <row r="310" spans="3:3" x14ac:dyDescent="0.2">
      <c r="C310" s="3"/>
    </row>
    <row r="311" spans="3:3" x14ac:dyDescent="0.2">
      <c r="C311" s="3"/>
    </row>
    <row r="312" spans="3:3" x14ac:dyDescent="0.2">
      <c r="C312" s="3"/>
    </row>
    <row r="313" spans="3:3" x14ac:dyDescent="0.2">
      <c r="C313" s="3"/>
    </row>
    <row r="314" spans="3:3" x14ac:dyDescent="0.2">
      <c r="C314" s="3"/>
    </row>
    <row r="315" spans="3:3" x14ac:dyDescent="0.2">
      <c r="C315" s="3"/>
    </row>
    <row r="316" spans="3:3" x14ac:dyDescent="0.2">
      <c r="C316" s="3"/>
    </row>
    <row r="317" spans="3:3" x14ac:dyDescent="0.2">
      <c r="C317" s="3"/>
    </row>
    <row r="318" spans="3:3" x14ac:dyDescent="0.2">
      <c r="C318" s="3"/>
    </row>
    <row r="319" spans="3:3" x14ac:dyDescent="0.2">
      <c r="C319" s="3"/>
    </row>
    <row r="320" spans="3:3" x14ac:dyDescent="0.2">
      <c r="C320" s="3"/>
    </row>
    <row r="321" spans="3:3" x14ac:dyDescent="0.2">
      <c r="C321" s="3"/>
    </row>
    <row r="322" spans="3:3" x14ac:dyDescent="0.2">
      <c r="C322" s="3"/>
    </row>
    <row r="323" spans="3:3" x14ac:dyDescent="0.2">
      <c r="C323" s="3"/>
    </row>
    <row r="324" spans="3:3" x14ac:dyDescent="0.2">
      <c r="C324" s="3"/>
    </row>
    <row r="325" spans="3:3" x14ac:dyDescent="0.2">
      <c r="C325" s="3"/>
    </row>
    <row r="326" spans="3:3" x14ac:dyDescent="0.2">
      <c r="C326" s="3"/>
    </row>
    <row r="327" spans="3:3" x14ac:dyDescent="0.2">
      <c r="C327" s="3"/>
    </row>
    <row r="328" spans="3:3" x14ac:dyDescent="0.2">
      <c r="C328" s="3"/>
    </row>
    <row r="329" spans="3:3" x14ac:dyDescent="0.2">
      <c r="C329" s="3"/>
    </row>
    <row r="330" spans="3:3" x14ac:dyDescent="0.2">
      <c r="C330" s="3"/>
    </row>
    <row r="331" spans="3:3" x14ac:dyDescent="0.2">
      <c r="C331" s="3"/>
    </row>
    <row r="332" spans="3:3" x14ac:dyDescent="0.2">
      <c r="C332" s="3"/>
    </row>
    <row r="333" spans="3:3" x14ac:dyDescent="0.2">
      <c r="C333" s="3"/>
    </row>
    <row r="334" spans="3:3" x14ac:dyDescent="0.2">
      <c r="C334" s="3"/>
    </row>
    <row r="335" spans="3:3" x14ac:dyDescent="0.2">
      <c r="C335" s="3"/>
    </row>
    <row r="336" spans="3:3" x14ac:dyDescent="0.2">
      <c r="C336" s="3"/>
    </row>
    <row r="337" spans="3:3" x14ac:dyDescent="0.2">
      <c r="C337" s="3"/>
    </row>
    <row r="338" spans="3:3" x14ac:dyDescent="0.2">
      <c r="C338" s="3"/>
    </row>
    <row r="339" spans="3:3" x14ac:dyDescent="0.2">
      <c r="C339" s="3"/>
    </row>
    <row r="340" spans="3:3" x14ac:dyDescent="0.2">
      <c r="C340" s="3"/>
    </row>
    <row r="341" spans="3:3" x14ac:dyDescent="0.2">
      <c r="C341" s="3"/>
    </row>
    <row r="342" spans="3:3" x14ac:dyDescent="0.2">
      <c r="C342" s="3"/>
    </row>
    <row r="343" spans="3:3" x14ac:dyDescent="0.2">
      <c r="C343" s="3"/>
    </row>
    <row r="344" spans="3:3" x14ac:dyDescent="0.2">
      <c r="C344" s="3"/>
    </row>
    <row r="345" spans="3:3" x14ac:dyDescent="0.2">
      <c r="C345" s="3"/>
    </row>
    <row r="346" spans="3:3" x14ac:dyDescent="0.2">
      <c r="C346" s="3"/>
    </row>
    <row r="347" spans="3:3" x14ac:dyDescent="0.2">
      <c r="C347" s="3"/>
    </row>
    <row r="348" spans="3:3" x14ac:dyDescent="0.2">
      <c r="C348" s="3"/>
    </row>
    <row r="349" spans="3:3" x14ac:dyDescent="0.2">
      <c r="C349" s="3"/>
    </row>
    <row r="350" spans="3:3" x14ac:dyDescent="0.2">
      <c r="C350" s="3"/>
    </row>
    <row r="351" spans="3:3" x14ac:dyDescent="0.2">
      <c r="C351" s="3"/>
    </row>
    <row r="352" spans="3:3" x14ac:dyDescent="0.2">
      <c r="C352" s="3"/>
    </row>
    <row r="353" spans="3:3" x14ac:dyDescent="0.2">
      <c r="C353" s="3"/>
    </row>
    <row r="354" spans="3:3" x14ac:dyDescent="0.2">
      <c r="C354" s="3"/>
    </row>
    <row r="355" spans="3:3" x14ac:dyDescent="0.2">
      <c r="C355" s="3"/>
    </row>
    <row r="356" spans="3:3" x14ac:dyDescent="0.2">
      <c r="C356" s="3"/>
    </row>
    <row r="357" spans="3:3" x14ac:dyDescent="0.2">
      <c r="C357" s="3"/>
    </row>
    <row r="358" spans="3:3" x14ac:dyDescent="0.2">
      <c r="C358" s="3"/>
    </row>
    <row r="359" spans="3:3" x14ac:dyDescent="0.2">
      <c r="C359" s="3"/>
    </row>
    <row r="360" spans="3:3" x14ac:dyDescent="0.2">
      <c r="C360" s="3"/>
    </row>
    <row r="361" spans="3:3" x14ac:dyDescent="0.2">
      <c r="C361" s="3"/>
    </row>
    <row r="362" spans="3:3" x14ac:dyDescent="0.2">
      <c r="C362" s="3"/>
    </row>
    <row r="363" spans="3:3" x14ac:dyDescent="0.2">
      <c r="C363" s="3"/>
    </row>
    <row r="364" spans="3:3" x14ac:dyDescent="0.2">
      <c r="C364" s="3"/>
    </row>
    <row r="365" spans="3:3" x14ac:dyDescent="0.2">
      <c r="C365" s="3"/>
    </row>
    <row r="366" spans="3:3" x14ac:dyDescent="0.2">
      <c r="C366" s="3"/>
    </row>
    <row r="367" spans="3:3" x14ac:dyDescent="0.2">
      <c r="C367" s="3"/>
    </row>
    <row r="368" spans="3:3" x14ac:dyDescent="0.2">
      <c r="C368" s="3"/>
    </row>
    <row r="369" spans="3:3" x14ac:dyDescent="0.2">
      <c r="C369" s="3"/>
    </row>
    <row r="370" spans="3:3" x14ac:dyDescent="0.2">
      <c r="C370" s="3"/>
    </row>
    <row r="371" spans="3:3" x14ac:dyDescent="0.2">
      <c r="C371" s="3"/>
    </row>
    <row r="372" spans="3:3" x14ac:dyDescent="0.2">
      <c r="C372" s="3"/>
    </row>
    <row r="373" spans="3:3" x14ac:dyDescent="0.2">
      <c r="C373" s="3"/>
    </row>
    <row r="374" spans="3:3" x14ac:dyDescent="0.2">
      <c r="C374" s="3"/>
    </row>
    <row r="375" spans="3:3" x14ac:dyDescent="0.2">
      <c r="C375" s="3"/>
    </row>
    <row r="376" spans="3:3" x14ac:dyDescent="0.2">
      <c r="C376" s="3"/>
    </row>
    <row r="377" spans="3:3" x14ac:dyDescent="0.2">
      <c r="C377" s="3"/>
    </row>
    <row r="378" spans="3:3" x14ac:dyDescent="0.2">
      <c r="C378" s="3"/>
    </row>
    <row r="379" spans="3:3" x14ac:dyDescent="0.2">
      <c r="C379" s="3"/>
    </row>
    <row r="380" spans="3:3" x14ac:dyDescent="0.2">
      <c r="C380" s="3"/>
    </row>
    <row r="381" spans="3:3" x14ac:dyDescent="0.2">
      <c r="C381" s="3"/>
    </row>
    <row r="382" spans="3:3" x14ac:dyDescent="0.2">
      <c r="C382" s="3"/>
    </row>
    <row r="383" spans="3:3" x14ac:dyDescent="0.2">
      <c r="C383" s="3"/>
    </row>
    <row r="384" spans="3:3" x14ac:dyDescent="0.2">
      <c r="C384" s="3"/>
    </row>
    <row r="385" spans="3:3" x14ac:dyDescent="0.2">
      <c r="C385" s="3"/>
    </row>
    <row r="386" spans="3:3" x14ac:dyDescent="0.2">
      <c r="C386" s="3"/>
    </row>
    <row r="387" spans="3:3" x14ac:dyDescent="0.2">
      <c r="C387" s="3"/>
    </row>
    <row r="388" spans="3:3" x14ac:dyDescent="0.2">
      <c r="C388" s="3"/>
    </row>
    <row r="389" spans="3:3" x14ac:dyDescent="0.2">
      <c r="C389" s="3"/>
    </row>
    <row r="390" spans="3:3" x14ac:dyDescent="0.2">
      <c r="C390" s="3"/>
    </row>
    <row r="391" spans="3:3" x14ac:dyDescent="0.2">
      <c r="C391" s="3"/>
    </row>
    <row r="392" spans="3:3" x14ac:dyDescent="0.2">
      <c r="C392" s="3"/>
    </row>
    <row r="393" spans="3:3" x14ac:dyDescent="0.2">
      <c r="C393" s="3"/>
    </row>
    <row r="394" spans="3:3" x14ac:dyDescent="0.2">
      <c r="C394" s="3"/>
    </row>
    <row r="395" spans="3:3" x14ac:dyDescent="0.2">
      <c r="C395" s="3"/>
    </row>
    <row r="396" spans="3:3" x14ac:dyDescent="0.2">
      <c r="C396" s="3"/>
    </row>
    <row r="397" spans="3:3" x14ac:dyDescent="0.2">
      <c r="C397" s="3"/>
    </row>
    <row r="398" spans="3:3" x14ac:dyDescent="0.2">
      <c r="C398" s="3"/>
    </row>
    <row r="399" spans="3:3" x14ac:dyDescent="0.2">
      <c r="C399" s="3"/>
    </row>
    <row r="400" spans="3:3" x14ac:dyDescent="0.2">
      <c r="C400" s="3"/>
    </row>
    <row r="401" spans="3:3" x14ac:dyDescent="0.2">
      <c r="C401" s="3"/>
    </row>
    <row r="402" spans="3:3" x14ac:dyDescent="0.2">
      <c r="C402" s="3"/>
    </row>
    <row r="403" spans="3:3" x14ac:dyDescent="0.2">
      <c r="C403" s="3"/>
    </row>
    <row r="404" spans="3:3" x14ac:dyDescent="0.2">
      <c r="C404" s="3"/>
    </row>
    <row r="405" spans="3:3" x14ac:dyDescent="0.2">
      <c r="C405" s="3"/>
    </row>
    <row r="406" spans="3:3" x14ac:dyDescent="0.2">
      <c r="C406" s="3"/>
    </row>
    <row r="407" spans="3:3" x14ac:dyDescent="0.2">
      <c r="C407" s="3"/>
    </row>
    <row r="408" spans="3:3" x14ac:dyDescent="0.2">
      <c r="C408" s="3"/>
    </row>
    <row r="409" spans="3:3" x14ac:dyDescent="0.2">
      <c r="C409" s="3"/>
    </row>
    <row r="410" spans="3:3" x14ac:dyDescent="0.2">
      <c r="C410" s="3"/>
    </row>
    <row r="411" spans="3:3" x14ac:dyDescent="0.2">
      <c r="C411" s="3"/>
    </row>
    <row r="412" spans="3:3" x14ac:dyDescent="0.2">
      <c r="C412" s="3"/>
    </row>
    <row r="413" spans="3:3" x14ac:dyDescent="0.2">
      <c r="C413" s="3"/>
    </row>
    <row r="414" spans="3:3" x14ac:dyDescent="0.2">
      <c r="C414" s="3"/>
    </row>
    <row r="415" spans="3:3" x14ac:dyDescent="0.2">
      <c r="C415" s="3"/>
    </row>
    <row r="416" spans="3:3" x14ac:dyDescent="0.2">
      <c r="C416" s="3"/>
    </row>
    <row r="417" spans="3:3" x14ac:dyDescent="0.2">
      <c r="C417" s="3"/>
    </row>
    <row r="418" spans="3:3" x14ac:dyDescent="0.2">
      <c r="C418" s="3"/>
    </row>
    <row r="419" spans="3:3" x14ac:dyDescent="0.2">
      <c r="C419" s="3"/>
    </row>
    <row r="420" spans="3:3" x14ac:dyDescent="0.2">
      <c r="C420" s="3"/>
    </row>
    <row r="421" spans="3:3" x14ac:dyDescent="0.2">
      <c r="C421" s="3"/>
    </row>
    <row r="422" spans="3:3" x14ac:dyDescent="0.2">
      <c r="C422" s="3"/>
    </row>
    <row r="423" spans="3:3" x14ac:dyDescent="0.2">
      <c r="C423" s="3"/>
    </row>
    <row r="424" spans="3:3" x14ac:dyDescent="0.2">
      <c r="C424" s="3"/>
    </row>
    <row r="425" spans="3:3" x14ac:dyDescent="0.2">
      <c r="C425" s="3"/>
    </row>
    <row r="426" spans="3:3" x14ac:dyDescent="0.2">
      <c r="C426" s="3"/>
    </row>
    <row r="427" spans="3:3" x14ac:dyDescent="0.2">
      <c r="C427" s="3"/>
    </row>
    <row r="428" spans="3:3" x14ac:dyDescent="0.2">
      <c r="C428" s="3"/>
    </row>
    <row r="429" spans="3:3" x14ac:dyDescent="0.2">
      <c r="C429" s="3"/>
    </row>
    <row r="430" spans="3:3" x14ac:dyDescent="0.2">
      <c r="C430" s="3"/>
    </row>
    <row r="431" spans="3:3" x14ac:dyDescent="0.2">
      <c r="C431" s="3"/>
    </row>
    <row r="432" spans="3: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row r="487" spans="3:3" x14ac:dyDescent="0.2">
      <c r="C487" s="3"/>
    </row>
    <row r="488" spans="3:3" x14ac:dyDescent="0.2">
      <c r="C488" s="3"/>
    </row>
    <row r="489" spans="3:3" x14ac:dyDescent="0.2">
      <c r="C489" s="3"/>
    </row>
    <row r="490" spans="3:3" x14ac:dyDescent="0.2">
      <c r="C490" s="3"/>
    </row>
    <row r="491" spans="3:3" x14ac:dyDescent="0.2">
      <c r="C491" s="3"/>
    </row>
    <row r="492" spans="3:3" x14ac:dyDescent="0.2">
      <c r="C492" s="3"/>
    </row>
    <row r="493" spans="3:3" x14ac:dyDescent="0.2">
      <c r="C493" s="3"/>
    </row>
    <row r="494" spans="3:3" x14ac:dyDescent="0.2">
      <c r="C494" s="3"/>
    </row>
    <row r="495" spans="3:3" x14ac:dyDescent="0.2">
      <c r="C495" s="3"/>
    </row>
    <row r="496" spans="3:3" x14ac:dyDescent="0.2">
      <c r="C496" s="3"/>
    </row>
    <row r="497" spans="3:3" x14ac:dyDescent="0.2">
      <c r="C497" s="3"/>
    </row>
    <row r="498" spans="3:3" x14ac:dyDescent="0.2">
      <c r="C498" s="3"/>
    </row>
    <row r="499" spans="3:3" x14ac:dyDescent="0.2">
      <c r="C499" s="3"/>
    </row>
    <row r="500" spans="3:3" x14ac:dyDescent="0.2">
      <c r="C500" s="3"/>
    </row>
    <row r="501" spans="3:3" x14ac:dyDescent="0.2">
      <c r="C501" s="3"/>
    </row>
    <row r="502" spans="3:3" x14ac:dyDescent="0.2">
      <c r="C502" s="3"/>
    </row>
    <row r="503" spans="3:3" x14ac:dyDescent="0.2">
      <c r="C503" s="3"/>
    </row>
    <row r="504" spans="3:3" x14ac:dyDescent="0.2">
      <c r="C504" s="3"/>
    </row>
    <row r="505" spans="3:3" x14ac:dyDescent="0.2">
      <c r="C505" s="3"/>
    </row>
    <row r="506" spans="3:3" x14ac:dyDescent="0.2">
      <c r="C506" s="3"/>
    </row>
    <row r="507" spans="3:3" x14ac:dyDescent="0.2">
      <c r="C507" s="3"/>
    </row>
    <row r="508" spans="3:3" x14ac:dyDescent="0.2">
      <c r="C508" s="3"/>
    </row>
    <row r="509" spans="3:3" x14ac:dyDescent="0.2">
      <c r="C509" s="3"/>
    </row>
    <row r="510" spans="3:3" x14ac:dyDescent="0.2">
      <c r="C510" s="3"/>
    </row>
    <row r="511" spans="3:3" x14ac:dyDescent="0.2">
      <c r="C511" s="3"/>
    </row>
    <row r="512" spans="3:3" x14ac:dyDescent="0.2">
      <c r="C512" s="3"/>
    </row>
    <row r="513" spans="3:3" x14ac:dyDescent="0.2">
      <c r="C513" s="3"/>
    </row>
    <row r="514" spans="3:3" x14ac:dyDescent="0.2">
      <c r="C514" s="3"/>
    </row>
    <row r="515" spans="3:3" x14ac:dyDescent="0.2">
      <c r="C515" s="3"/>
    </row>
    <row r="516" spans="3:3" x14ac:dyDescent="0.2">
      <c r="C516" s="3"/>
    </row>
    <row r="517" spans="3:3" x14ac:dyDescent="0.2">
      <c r="C517" s="3"/>
    </row>
    <row r="518" spans="3:3" x14ac:dyDescent="0.2">
      <c r="C518" s="3"/>
    </row>
    <row r="519" spans="3:3" x14ac:dyDescent="0.2">
      <c r="C519" s="3"/>
    </row>
    <row r="520" spans="3:3" x14ac:dyDescent="0.2">
      <c r="C520" s="3"/>
    </row>
    <row r="521" spans="3:3" x14ac:dyDescent="0.2">
      <c r="C521" s="3"/>
    </row>
    <row r="522" spans="3:3" x14ac:dyDescent="0.2">
      <c r="C522" s="3"/>
    </row>
    <row r="523" spans="3:3" x14ac:dyDescent="0.2">
      <c r="C523" s="3"/>
    </row>
    <row r="524" spans="3:3" x14ac:dyDescent="0.2">
      <c r="C524" s="3"/>
    </row>
    <row r="525" spans="3:3" x14ac:dyDescent="0.2">
      <c r="C525" s="3"/>
    </row>
    <row r="526" spans="3:3" x14ac:dyDescent="0.2">
      <c r="C526" s="3"/>
    </row>
    <row r="527" spans="3:3" x14ac:dyDescent="0.2">
      <c r="C527" s="3"/>
    </row>
    <row r="528" spans="3:3" x14ac:dyDescent="0.2">
      <c r="C528" s="3"/>
    </row>
    <row r="529" spans="3:3" x14ac:dyDescent="0.2">
      <c r="C529" s="3"/>
    </row>
    <row r="530" spans="3:3" x14ac:dyDescent="0.2">
      <c r="C530" s="3"/>
    </row>
    <row r="531" spans="3:3" x14ac:dyDescent="0.2">
      <c r="C531" s="3"/>
    </row>
    <row r="532" spans="3:3" x14ac:dyDescent="0.2">
      <c r="C532" s="3"/>
    </row>
    <row r="533" spans="3:3" x14ac:dyDescent="0.2">
      <c r="C533" s="3"/>
    </row>
    <row r="534" spans="3:3" x14ac:dyDescent="0.2">
      <c r="C534" s="3"/>
    </row>
    <row r="535" spans="3:3" x14ac:dyDescent="0.2">
      <c r="C535" s="3"/>
    </row>
    <row r="536" spans="3:3" x14ac:dyDescent="0.2">
      <c r="C536" s="3"/>
    </row>
    <row r="537" spans="3:3" x14ac:dyDescent="0.2">
      <c r="C537" s="3"/>
    </row>
    <row r="538" spans="3:3" x14ac:dyDescent="0.2">
      <c r="C538" s="3"/>
    </row>
    <row r="539" spans="3:3" x14ac:dyDescent="0.2">
      <c r="C539" s="3"/>
    </row>
    <row r="540" spans="3:3" x14ac:dyDescent="0.2">
      <c r="C540" s="3"/>
    </row>
    <row r="541" spans="3:3" x14ac:dyDescent="0.2">
      <c r="C541" s="3"/>
    </row>
    <row r="542" spans="3:3" x14ac:dyDescent="0.2">
      <c r="C542" s="3"/>
    </row>
    <row r="543" spans="3:3" x14ac:dyDescent="0.2">
      <c r="C543" s="3"/>
    </row>
    <row r="544" spans="3:3" x14ac:dyDescent="0.2">
      <c r="C544" s="3"/>
    </row>
    <row r="545" spans="3:3" x14ac:dyDescent="0.2">
      <c r="C545" s="3"/>
    </row>
    <row r="546" spans="3:3" x14ac:dyDescent="0.2">
      <c r="C546" s="3"/>
    </row>
    <row r="547" spans="3:3" x14ac:dyDescent="0.2">
      <c r="C547" s="3"/>
    </row>
    <row r="548" spans="3:3" x14ac:dyDescent="0.2">
      <c r="C548" s="3"/>
    </row>
    <row r="549" spans="3:3" x14ac:dyDescent="0.2">
      <c r="C549" s="3"/>
    </row>
    <row r="550" spans="3:3" x14ac:dyDescent="0.2">
      <c r="C550" s="3"/>
    </row>
    <row r="551" spans="3:3" x14ac:dyDescent="0.2">
      <c r="C551" s="3"/>
    </row>
    <row r="552" spans="3:3" x14ac:dyDescent="0.2">
      <c r="C552" s="3"/>
    </row>
    <row r="553" spans="3:3" x14ac:dyDescent="0.2">
      <c r="C553" s="3"/>
    </row>
    <row r="554" spans="3:3" x14ac:dyDescent="0.2">
      <c r="C554" s="3"/>
    </row>
    <row r="555" spans="3:3" x14ac:dyDescent="0.2">
      <c r="C555" s="3"/>
    </row>
    <row r="556" spans="3:3" x14ac:dyDescent="0.2">
      <c r="C556" s="3"/>
    </row>
    <row r="557" spans="3:3" x14ac:dyDescent="0.2">
      <c r="C557" s="3"/>
    </row>
    <row r="558" spans="3:3" x14ac:dyDescent="0.2">
      <c r="C558" s="3"/>
    </row>
    <row r="559" spans="3:3" x14ac:dyDescent="0.2">
      <c r="C559" s="3"/>
    </row>
    <row r="560" spans="3:3" x14ac:dyDescent="0.2">
      <c r="C560" s="3"/>
    </row>
    <row r="561" spans="3:3" x14ac:dyDescent="0.2">
      <c r="C561" s="3"/>
    </row>
    <row r="562" spans="3:3" x14ac:dyDescent="0.2">
      <c r="C562" s="3"/>
    </row>
    <row r="563" spans="3:3" x14ac:dyDescent="0.2">
      <c r="C563" s="3"/>
    </row>
    <row r="564" spans="3:3" x14ac:dyDescent="0.2">
      <c r="C564" s="3"/>
    </row>
    <row r="565" spans="3:3" x14ac:dyDescent="0.2">
      <c r="C565" s="3"/>
    </row>
    <row r="566" spans="3:3" x14ac:dyDescent="0.2">
      <c r="C566" s="3"/>
    </row>
    <row r="567" spans="3:3" x14ac:dyDescent="0.2">
      <c r="C567" s="3"/>
    </row>
    <row r="568" spans="3:3" x14ac:dyDescent="0.2">
      <c r="C568" s="3"/>
    </row>
    <row r="569" spans="3:3" x14ac:dyDescent="0.2">
      <c r="C569" s="3"/>
    </row>
    <row r="570" spans="3:3" x14ac:dyDescent="0.2">
      <c r="C570" s="3"/>
    </row>
    <row r="571" spans="3:3" x14ac:dyDescent="0.2">
      <c r="C571" s="3"/>
    </row>
    <row r="572" spans="3:3" x14ac:dyDescent="0.2">
      <c r="C572" s="3"/>
    </row>
    <row r="573" spans="3:3" x14ac:dyDescent="0.2">
      <c r="C573" s="3"/>
    </row>
    <row r="574" spans="3:3" x14ac:dyDescent="0.2">
      <c r="C574" s="3"/>
    </row>
    <row r="575" spans="3:3" x14ac:dyDescent="0.2">
      <c r="C575" s="3"/>
    </row>
    <row r="576" spans="3:3" x14ac:dyDescent="0.2">
      <c r="C576" s="3"/>
    </row>
    <row r="577" spans="3:3" x14ac:dyDescent="0.2">
      <c r="C577" s="3"/>
    </row>
    <row r="578" spans="3:3" x14ac:dyDescent="0.2">
      <c r="C578" s="3"/>
    </row>
    <row r="579" spans="3:3" x14ac:dyDescent="0.2">
      <c r="C579" s="3"/>
    </row>
    <row r="580" spans="3:3" x14ac:dyDescent="0.2">
      <c r="C580" s="3"/>
    </row>
    <row r="581" spans="3:3" x14ac:dyDescent="0.2">
      <c r="C581" s="3"/>
    </row>
    <row r="582" spans="3:3" x14ac:dyDescent="0.2">
      <c r="C582" s="3"/>
    </row>
    <row r="583" spans="3:3" x14ac:dyDescent="0.2">
      <c r="C583" s="3"/>
    </row>
    <row r="584" spans="3:3" x14ac:dyDescent="0.2">
      <c r="C584" s="3"/>
    </row>
    <row r="585" spans="3:3" x14ac:dyDescent="0.2">
      <c r="C585" s="3"/>
    </row>
    <row r="586" spans="3:3" x14ac:dyDescent="0.2">
      <c r="C586" s="3"/>
    </row>
    <row r="587" spans="3:3" x14ac:dyDescent="0.2">
      <c r="C587" s="3"/>
    </row>
    <row r="588" spans="3:3" x14ac:dyDescent="0.2">
      <c r="C588" s="3"/>
    </row>
    <row r="589" spans="3:3" x14ac:dyDescent="0.2">
      <c r="C589" s="3"/>
    </row>
    <row r="590" spans="3:3" x14ac:dyDescent="0.2">
      <c r="C590" s="3"/>
    </row>
    <row r="591" spans="3:3" x14ac:dyDescent="0.2">
      <c r="C591" s="3"/>
    </row>
    <row r="592" spans="3:3" x14ac:dyDescent="0.2">
      <c r="C592" s="3"/>
    </row>
    <row r="593" spans="3:3" x14ac:dyDescent="0.2">
      <c r="C593" s="3"/>
    </row>
    <row r="594" spans="3:3" x14ac:dyDescent="0.2">
      <c r="C594" s="3"/>
    </row>
    <row r="595" spans="3:3" x14ac:dyDescent="0.2">
      <c r="C595" s="3"/>
    </row>
  </sheetData>
  <mergeCells count="2">
    <mergeCell ref="A1:E1"/>
    <mergeCell ref="A2:E2"/>
  </mergeCells>
  <phoneticPr fontId="3" type="noConversion"/>
  <pageMargins left="0.75" right="0.75" top="1" bottom="1"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346BE8656EAE449D746FB55D1539FF" ma:contentTypeVersion="13" ma:contentTypeDescription="Create a new document." ma:contentTypeScope="" ma:versionID="0ef4de4fc633ae24ab2bc81d20338c8a">
  <xsd:schema xmlns:xsd="http://www.w3.org/2001/XMLSchema" xmlns:xs="http://www.w3.org/2001/XMLSchema" xmlns:p="http://schemas.microsoft.com/office/2006/metadata/properties" xmlns:ns2="edb0c3c5-1b72-420d-ae5a-e9cbd3c2bdd0" xmlns:ns3="e2e9f798-a857-4839-ade0-ba36097b37b6" targetNamespace="http://schemas.microsoft.com/office/2006/metadata/properties" ma:root="true" ma:fieldsID="e4fdc8165b9072ebaec25524b341af58" ns2:_="" ns3:_="">
    <xsd:import namespace="edb0c3c5-1b72-420d-ae5a-e9cbd3c2bdd0"/>
    <xsd:import namespace="e2e9f798-a857-4839-ade0-ba36097b37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0c3c5-1b72-420d-ae5a-e9cbd3c2b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e9f798-a857-4839-ade0-ba36097b37b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31C5F-319C-40FF-9ADE-CFC32BD0D1F4}">
  <ds:schemaRefs>
    <ds:schemaRef ds:uri="e2e9f798-a857-4839-ade0-ba36097b37b6"/>
    <ds:schemaRef ds:uri="http://www.w3.org/XML/1998/namespace"/>
    <ds:schemaRef ds:uri="http://schemas.microsoft.com/office/2006/documentManagement/types"/>
    <ds:schemaRef ds:uri="http://purl.org/dc/elements/1.1/"/>
    <ds:schemaRef ds:uri="http://purl.org/dc/terms/"/>
    <ds:schemaRef ds:uri="edb0c3c5-1b72-420d-ae5a-e9cbd3c2bdd0"/>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ECFE10E-5375-4712-A9EA-B9AF8C774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b0c3c5-1b72-420d-ae5a-e9cbd3c2bdd0"/>
    <ds:schemaRef ds:uri="e2e9f798-a857-4839-ade0-ba36097b3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2F0BB0-C20C-4A15-B40A-7C4145105C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1. Per Diems</vt:lpstr>
      <vt:lpstr>2. Fixed Expenses</vt:lpstr>
      <vt:lpstr>3. Variable Expenses</vt:lpstr>
      <vt:lpstr>4. Program Fee</vt:lpstr>
      <vt:lpstr>5. Cost table</vt:lpstr>
      <vt:lpstr>6. Payments (Optional) </vt:lpstr>
      <vt:lpstr>6 faculty, original</vt:lpstr>
      <vt:lpstr>'1. Per Diems'!Print_Area</vt:lpstr>
      <vt:lpstr>'2. Fixed Expenses'!Print_Area</vt:lpstr>
      <vt:lpstr>'3. Variable Expenses'!Print_Area</vt:lpstr>
      <vt:lpstr>'4. Program Fee'!Print_Area</vt:lpstr>
      <vt:lpstr>'5. Cost table'!Print_Area</vt:lpstr>
    </vt:vector>
  </TitlesOfParts>
  <Manager/>
  <Company>Geography, Virginia Tech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Johansson;Rachel Fitzgerald</dc:creator>
  <cp:keywords/>
  <dc:description/>
  <cp:lastModifiedBy>Rachel Fitzgerald</cp:lastModifiedBy>
  <cp:revision/>
  <cp:lastPrinted>2022-08-01T22:18:07Z</cp:lastPrinted>
  <dcterms:created xsi:type="dcterms:W3CDTF">2005-06-13T04:44:39Z</dcterms:created>
  <dcterms:modified xsi:type="dcterms:W3CDTF">2023-01-17T13:54:51Z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0x01010082346BE8656EAE449D746FB55D1539FF</vt:lpwstr>
  </property>
</Properties>
</file>